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checkCompatibility="1" defaultThemeVersion="124226"/>
  <mc:AlternateContent xmlns:mc="http://schemas.openxmlformats.org/markup-compatibility/2006">
    <mc:Choice Requires="x15">
      <x15ac:absPath xmlns:x15ac="http://schemas.microsoft.com/office/spreadsheetml/2010/11/ac" url="K:\AbtIV\RefIVC\D\Lehrereinstellungsbedarf\2023\Berechnungen\"/>
    </mc:Choice>
  </mc:AlternateContent>
  <xr:revisionPtr revIDLastSave="0" documentId="13_ncr:1_{E2171FFF-7568-4DAB-909F-CA6552B66CAB}" xr6:coauthVersionLast="47" xr6:coauthVersionMax="47" xr10:uidLastSave="{00000000-0000-0000-0000-000000000000}"/>
  <bookViews>
    <workbookView xWindow="28680" yWindow="-120" windowWidth="29040" windowHeight="15840" tabRatio="884" xr2:uid="{00000000-000D-0000-FFFF-FFFF00000000}"/>
  </bookViews>
  <sheets>
    <sheet name="Deckblatt" sheetId="89" r:id="rId1"/>
    <sheet name="Inhaltsverzeichnis" sheetId="90" r:id="rId2"/>
    <sheet name="Länderkürzel" sheetId="91" r:id="rId3"/>
    <sheet name="Anmerkungen allg. " sheetId="79" r:id="rId4"/>
    <sheet name="LEB VZLE Primar" sheetId="50" state="hidden" r:id="rId5"/>
    <sheet name="LEB VZLE Prim_SekI" sheetId="51" state="hidden" r:id="rId6"/>
    <sheet name="LEB VZLE SekI" sheetId="52" state="hidden" r:id="rId7"/>
    <sheet name="LEB VZLE SekII (allg.)" sheetId="43" state="hidden" r:id="rId8"/>
    <sheet name="LEB VZLE SekII (berufl.)" sheetId="53" state="hidden" r:id="rId9"/>
    <sheet name="LEB VZLE SoPä" sheetId="54" state="hidden" r:id="rId10"/>
    <sheet name="LEB VZLE Fachlehrer" sheetId="55" state="hidden" r:id="rId11"/>
    <sheet name="LEB VZLE" sheetId="56" state="hidden" r:id="rId12"/>
    <sheet name="Plausi_LEB_VZLE" sheetId="44" state="hidden" r:id="rId13"/>
    <sheet name="VD Kap Primar" sheetId="92" r:id="rId14"/>
    <sheet name="VD Kap Prim_SekI" sheetId="93" r:id="rId15"/>
    <sheet name="VD Kap SekI" sheetId="94" r:id="rId16"/>
    <sheet name="VD Kap SekII (allg.)" sheetId="95" r:id="rId17"/>
    <sheet name="VD Kap SekII (berufl.)" sheetId="96" r:id="rId18"/>
    <sheet name="VD Kap SoPä" sheetId="97" r:id="rId19"/>
    <sheet name="VD Kap Fachlehrkräfte" sheetId="98" r:id="rId20"/>
    <sheet name="LEB Personen Primar" sheetId="57" r:id="rId21"/>
    <sheet name="LEB Personen Prim_SekI" sheetId="58" r:id="rId22"/>
    <sheet name="LEB Personen SekI" sheetId="59" r:id="rId23"/>
    <sheet name="LEB Personen SekII (allg.)" sheetId="60" r:id="rId24"/>
    <sheet name="LEB Personen SekII (berufl.)" sheetId="61" r:id="rId25"/>
    <sheet name="LEB Personen SoPä" sheetId="62" r:id="rId26"/>
    <sheet name="LEB Personen Fachlehrkräfte" sheetId="63" r:id="rId27"/>
    <sheet name="LEA Personen Primar" sheetId="64" r:id="rId28"/>
    <sheet name="LEA Personen Prim_SekI" sheetId="65" r:id="rId29"/>
    <sheet name="LEA Personen SekI" sheetId="66" r:id="rId30"/>
    <sheet name="LEA Personen SekII (allg.)" sheetId="67" r:id="rId31"/>
    <sheet name="LEA Personen SekII (berufl.)" sheetId="68" r:id="rId32"/>
    <sheet name="LEA Personen SoPä" sheetId="69" r:id="rId33"/>
    <sheet name="LEA Personen Fachlehrkräfte" sheetId="70" r:id="rId34"/>
  </sheets>
  <externalReferences>
    <externalReference r:id="rId35"/>
    <externalReference r:id="rId36"/>
    <externalReference r:id="rId37"/>
    <externalReference r:id="rId38"/>
  </externalReferences>
  <definedNames>
    <definedName name="_Toc298485175" localSheetId="0">Deckblatt!#REF!</definedName>
    <definedName name="_Toc298485177" localSheetId="0">Deckblatt!#REF!</definedName>
    <definedName name="_Toc523898607" localSheetId="0">Deckblatt!#REF!</definedName>
    <definedName name="_xlnm.Print_Area" localSheetId="33">'LEA Personen Fachlehrkräfte'!$A$1:$Q$23</definedName>
    <definedName name="_xlnm.Print_Area" localSheetId="28">'LEA Personen Prim_SekI'!$A$1:$Q$24</definedName>
    <definedName name="_xlnm.Print_Area" localSheetId="27">'LEA Personen Primar'!$A$1:$Q$26</definedName>
    <definedName name="_xlnm.Print_Area" localSheetId="29">'LEA Personen SekI'!$A$1:$Q$24</definedName>
    <definedName name="_xlnm.Print_Area" localSheetId="30">'LEA Personen SekII (allg.)'!$A$1:$Q$26</definedName>
    <definedName name="_xlnm.Print_Area" localSheetId="31">'LEA Personen SekII (berufl.)'!$A$1:$Q$25</definedName>
    <definedName name="_xlnm.Print_Area" localSheetId="32">'LEA Personen SoPä'!$A$1:$Q$24</definedName>
    <definedName name="_xlnm.Print_Area" localSheetId="26">'LEB Personen Fachlehrkräfte'!$A$1:$Q$21</definedName>
    <definedName name="_xlnm.Print_Area" localSheetId="21">'LEB Personen Prim_SekI'!$A$1:$Q$22</definedName>
    <definedName name="_xlnm.Print_Area" localSheetId="20">'LEB Personen Primar'!$A$1:$Q$25</definedName>
    <definedName name="_xlnm.Print_Area" localSheetId="22">'LEB Personen SekI'!$A$1:$Q$25</definedName>
    <definedName name="_xlnm.Print_Area" localSheetId="23">'LEB Personen SekII (allg.)'!$A$1:$Q$26</definedName>
    <definedName name="_xlnm.Print_Area" localSheetId="24">'LEB Personen SekII (berufl.)'!$A$1:$Q$26</definedName>
    <definedName name="_xlnm.Print_Area" localSheetId="25">'LEB Personen SoPä'!$A$1:$Q$24</definedName>
    <definedName name="_xlnm.Print_Area" localSheetId="11">'LEB VZLE'!$A$1:$T$14</definedName>
    <definedName name="_xlnm.Print_Area" localSheetId="10">'LEB VZLE Fachlehrer'!$A$1:$T$14</definedName>
    <definedName name="_xlnm.Print_Area" localSheetId="5">'LEB VZLE Prim_SekI'!$A$1:$T$14</definedName>
    <definedName name="_xlnm.Print_Area" localSheetId="4">'LEB VZLE Primar'!$A$1:$T$15</definedName>
    <definedName name="_xlnm.Print_Area" localSheetId="6">'LEB VZLE SekI'!$A$1:$T$14</definedName>
    <definedName name="_xlnm.Print_Area" localSheetId="7">'LEB VZLE SekII (allg.)'!$A$1:$T$14</definedName>
    <definedName name="_xlnm.Print_Area" localSheetId="8">'LEB VZLE SekII (berufl.)'!$A$1:$T$14</definedName>
    <definedName name="_xlnm.Print_Area" localSheetId="9">'LEB VZLE SoPä'!$A$1:$T$14</definedName>
    <definedName name="_xlnm.Print_Area" localSheetId="12">Plausi_LEB_VZLE!$A$1:$T$41</definedName>
    <definedName name="_xlnm.Print_Area" localSheetId="19">'VD Kap Fachlehrkräfte'!$A$1:$Q$24</definedName>
    <definedName name="_xlnm.Print_Area" localSheetId="14">'VD Kap Prim_SekI'!$A$1:$Q$23</definedName>
    <definedName name="_xlnm.Print_Area" localSheetId="13">'VD Kap Primar'!$A$1:$Q$26</definedName>
    <definedName name="_xlnm.Print_Area" localSheetId="15">'VD Kap SekI'!$A$1:$Q$25</definedName>
    <definedName name="_xlnm.Print_Area" localSheetId="16">'VD Kap SekII (allg.)'!$A$1:$Q$29</definedName>
    <definedName name="_xlnm.Print_Area" localSheetId="17">'VD Kap SekII (berufl.)'!$A$1:$Q$28</definedName>
    <definedName name="_xlnm.Print_Area" localSheetId="18">'VD Kap SoPä'!$A$1:$Q$26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44" l="1"/>
  <c r="B19" i="44"/>
  <c r="B18" i="44"/>
  <c r="B17" i="44"/>
  <c r="B16" i="44"/>
  <c r="B15" i="44"/>
  <c r="B14" i="44"/>
  <c r="B13" i="44"/>
  <c r="B12" i="44"/>
  <c r="B11" i="44"/>
  <c r="B10" i="44"/>
  <c r="B9" i="44"/>
  <c r="B8" i="44"/>
  <c r="B18" i="55"/>
  <c r="R18" i="55" s="1"/>
  <c r="B17" i="55"/>
  <c r="B16" i="55"/>
  <c r="R16" i="55" s="1"/>
  <c r="B15" i="55"/>
  <c r="B14" i="55"/>
  <c r="B13" i="55"/>
  <c r="B12" i="55"/>
  <c r="R12" i="55" s="1"/>
  <c r="B11" i="55"/>
  <c r="B10" i="55"/>
  <c r="B9" i="55"/>
  <c r="B8" i="55"/>
  <c r="R8" i="55" s="1"/>
  <c r="B7" i="55"/>
  <c r="B6" i="55"/>
  <c r="B18" i="54"/>
  <c r="B17" i="54"/>
  <c r="B16" i="54"/>
  <c r="B15" i="54"/>
  <c r="B14" i="54"/>
  <c r="B13" i="54"/>
  <c r="B12" i="54"/>
  <c r="B11" i="54"/>
  <c r="B10" i="54"/>
  <c r="B9" i="54"/>
  <c r="B8" i="54"/>
  <c r="B7" i="54"/>
  <c r="B6" i="54"/>
  <c r="B18" i="53"/>
  <c r="R18" i="53" s="1"/>
  <c r="B17" i="53"/>
  <c r="B16" i="53"/>
  <c r="B15" i="53"/>
  <c r="B14" i="53"/>
  <c r="B13" i="53"/>
  <c r="B12" i="53"/>
  <c r="B11" i="53"/>
  <c r="B10" i="53"/>
  <c r="R10" i="53" s="1"/>
  <c r="B9" i="53"/>
  <c r="B8" i="53"/>
  <c r="B7" i="53"/>
  <c r="B6" i="53"/>
  <c r="B18" i="43"/>
  <c r="B17" i="43"/>
  <c r="B16" i="43"/>
  <c r="B15" i="43"/>
  <c r="B14" i="43"/>
  <c r="B13" i="43"/>
  <c r="B12" i="43"/>
  <c r="B11" i="43"/>
  <c r="B10" i="43"/>
  <c r="B9" i="43"/>
  <c r="R9" i="43" s="1"/>
  <c r="B8" i="43"/>
  <c r="R8" i="43" s="1"/>
  <c r="B7" i="43"/>
  <c r="B6" i="43"/>
  <c r="B18" i="52"/>
  <c r="B17" i="52"/>
  <c r="B16" i="52"/>
  <c r="B15" i="52"/>
  <c r="B14" i="52"/>
  <c r="B13" i="52"/>
  <c r="R13" i="52" s="1"/>
  <c r="B12" i="52"/>
  <c r="B11" i="52"/>
  <c r="B10" i="52"/>
  <c r="B9" i="52"/>
  <c r="R9" i="52" s="1"/>
  <c r="B8" i="52"/>
  <c r="B7" i="52"/>
  <c r="B6" i="52"/>
  <c r="B18" i="51"/>
  <c r="B17" i="51"/>
  <c r="B16" i="51"/>
  <c r="B15" i="51"/>
  <c r="B14" i="51"/>
  <c r="B13" i="51"/>
  <c r="B12" i="51"/>
  <c r="B11" i="51"/>
  <c r="B10" i="51"/>
  <c r="B9" i="51"/>
  <c r="R9" i="51" s="1"/>
  <c r="B8" i="51"/>
  <c r="B7" i="51"/>
  <c r="B6" i="51"/>
  <c r="B18" i="50"/>
  <c r="B17" i="50"/>
  <c r="B16" i="50"/>
  <c r="B15" i="50"/>
  <c r="B14" i="50"/>
  <c r="R14" i="50" s="1"/>
  <c r="B13" i="50"/>
  <c r="B12" i="50"/>
  <c r="B11" i="50"/>
  <c r="B10" i="50"/>
  <c r="R10" i="50" s="1"/>
  <c r="B9" i="50"/>
  <c r="B8" i="50"/>
  <c r="R8" i="50" s="1"/>
  <c r="B7" i="50"/>
  <c r="B6" i="50"/>
  <c r="R6" i="50" s="1"/>
  <c r="O20" i="44"/>
  <c r="O19" i="44"/>
  <c r="O18" i="44"/>
  <c r="O17" i="44"/>
  <c r="O16" i="44"/>
  <c r="O15" i="44"/>
  <c r="O14" i="44"/>
  <c r="O13" i="44"/>
  <c r="O12" i="44"/>
  <c r="O11" i="44"/>
  <c r="O10" i="44"/>
  <c r="O9" i="44"/>
  <c r="O8" i="44"/>
  <c r="O18" i="55"/>
  <c r="O17" i="55"/>
  <c r="O16" i="55"/>
  <c r="O15" i="55"/>
  <c r="O14" i="55"/>
  <c r="O13" i="55"/>
  <c r="O12" i="55"/>
  <c r="O11" i="55"/>
  <c r="O10" i="55"/>
  <c r="O9" i="55"/>
  <c r="O8" i="55"/>
  <c r="O7" i="55"/>
  <c r="O6" i="55"/>
  <c r="O18" i="54"/>
  <c r="O17" i="54"/>
  <c r="O16" i="54"/>
  <c r="O15" i="54"/>
  <c r="O14" i="54"/>
  <c r="O13" i="54"/>
  <c r="O12" i="54"/>
  <c r="O11" i="54"/>
  <c r="O10" i="54"/>
  <c r="O9" i="54"/>
  <c r="O8" i="54"/>
  <c r="O7" i="54"/>
  <c r="O6" i="54"/>
  <c r="O18" i="53"/>
  <c r="O17" i="53"/>
  <c r="O16" i="53"/>
  <c r="O15" i="53"/>
  <c r="O14" i="53"/>
  <c r="O13" i="53"/>
  <c r="O12" i="53"/>
  <c r="O11" i="53"/>
  <c r="O10" i="53"/>
  <c r="O9" i="53"/>
  <c r="O8" i="53"/>
  <c r="O7" i="53"/>
  <c r="O6" i="53"/>
  <c r="O18" i="43"/>
  <c r="O17" i="43"/>
  <c r="O16" i="43"/>
  <c r="O15" i="43"/>
  <c r="O14" i="43"/>
  <c r="O13" i="43"/>
  <c r="O12" i="43"/>
  <c r="O11" i="43"/>
  <c r="O10" i="43"/>
  <c r="O9" i="43"/>
  <c r="O8" i="43"/>
  <c r="O7" i="43"/>
  <c r="O6" i="43"/>
  <c r="O18" i="52"/>
  <c r="O17" i="52"/>
  <c r="O16" i="52"/>
  <c r="O15" i="52"/>
  <c r="O14" i="52"/>
  <c r="O13" i="52"/>
  <c r="O12" i="52"/>
  <c r="O11" i="52"/>
  <c r="O10" i="52"/>
  <c r="O9" i="52"/>
  <c r="O8" i="52"/>
  <c r="O7" i="52"/>
  <c r="O6" i="52"/>
  <c r="O18" i="51"/>
  <c r="O17" i="51"/>
  <c r="O16" i="51"/>
  <c r="O15" i="51"/>
  <c r="O14" i="51"/>
  <c r="O13" i="51"/>
  <c r="O12" i="51"/>
  <c r="O11" i="51"/>
  <c r="O10" i="51"/>
  <c r="O9" i="51"/>
  <c r="O8" i="51"/>
  <c r="O7" i="51"/>
  <c r="O6" i="51"/>
  <c r="O18" i="50"/>
  <c r="O17" i="50"/>
  <c r="O16" i="50"/>
  <c r="O15" i="50"/>
  <c r="O14" i="50"/>
  <c r="O13" i="50"/>
  <c r="O12" i="50"/>
  <c r="O11" i="50"/>
  <c r="O10" i="50"/>
  <c r="O9" i="50"/>
  <c r="O8" i="50"/>
  <c r="O7" i="50"/>
  <c r="O6" i="50"/>
  <c r="N20" i="44"/>
  <c r="N19" i="44"/>
  <c r="N18" i="44"/>
  <c r="N17" i="44"/>
  <c r="N16" i="44"/>
  <c r="N15" i="44"/>
  <c r="N14" i="44"/>
  <c r="N13" i="44"/>
  <c r="N12" i="44"/>
  <c r="N11" i="44"/>
  <c r="N10" i="44"/>
  <c r="N9" i="44"/>
  <c r="N8" i="44"/>
  <c r="N18" i="55"/>
  <c r="N17" i="55"/>
  <c r="N16" i="55"/>
  <c r="N15" i="55"/>
  <c r="N14" i="55"/>
  <c r="N13" i="55"/>
  <c r="N12" i="55"/>
  <c r="N11" i="55"/>
  <c r="N10" i="55"/>
  <c r="N9" i="55"/>
  <c r="N8" i="55"/>
  <c r="N7" i="55"/>
  <c r="N6" i="55"/>
  <c r="N18" i="54"/>
  <c r="N17" i="54"/>
  <c r="N16" i="54"/>
  <c r="N15" i="54"/>
  <c r="N14" i="54"/>
  <c r="N13" i="54"/>
  <c r="N12" i="54"/>
  <c r="N11" i="54"/>
  <c r="N10" i="54"/>
  <c r="N9" i="54"/>
  <c r="N8" i="54"/>
  <c r="N7" i="54"/>
  <c r="N6" i="54"/>
  <c r="N18" i="53"/>
  <c r="N17" i="53"/>
  <c r="N16" i="53"/>
  <c r="N15" i="53"/>
  <c r="N14" i="53"/>
  <c r="N13" i="53"/>
  <c r="N12" i="53"/>
  <c r="N11" i="53"/>
  <c r="N10" i="53"/>
  <c r="N9" i="53"/>
  <c r="N8" i="53"/>
  <c r="N7" i="53"/>
  <c r="N6" i="53"/>
  <c r="N18" i="43"/>
  <c r="N17" i="43"/>
  <c r="N16" i="43"/>
  <c r="N15" i="43"/>
  <c r="N14" i="43"/>
  <c r="N13" i="43"/>
  <c r="N12" i="43"/>
  <c r="N11" i="43"/>
  <c r="N10" i="43"/>
  <c r="N9" i="43"/>
  <c r="N8" i="43"/>
  <c r="N7" i="43"/>
  <c r="N6" i="43"/>
  <c r="N18" i="52"/>
  <c r="N17" i="52"/>
  <c r="N16" i="52"/>
  <c r="N15" i="52"/>
  <c r="N14" i="52"/>
  <c r="N13" i="52"/>
  <c r="N12" i="52"/>
  <c r="N11" i="52"/>
  <c r="N10" i="52"/>
  <c r="N9" i="52"/>
  <c r="N8" i="52"/>
  <c r="N7" i="52"/>
  <c r="N6" i="52"/>
  <c r="N18" i="51"/>
  <c r="N17" i="51"/>
  <c r="N16" i="51"/>
  <c r="N15" i="51"/>
  <c r="N14" i="51"/>
  <c r="N13" i="51"/>
  <c r="N12" i="51"/>
  <c r="N11" i="51"/>
  <c r="N10" i="51"/>
  <c r="N9" i="51"/>
  <c r="N8" i="51"/>
  <c r="N7" i="51"/>
  <c r="N6" i="51"/>
  <c r="N18" i="50"/>
  <c r="N17" i="50"/>
  <c r="N16" i="50"/>
  <c r="N15" i="50"/>
  <c r="N14" i="50"/>
  <c r="N13" i="50"/>
  <c r="N12" i="50"/>
  <c r="N11" i="50"/>
  <c r="N10" i="50"/>
  <c r="N9" i="50"/>
  <c r="N8" i="50"/>
  <c r="N7" i="50"/>
  <c r="N6" i="50"/>
  <c r="E20" i="44"/>
  <c r="S20" i="44" s="1"/>
  <c r="E19" i="44"/>
  <c r="E18" i="44"/>
  <c r="S18" i="44" s="1"/>
  <c r="E17" i="44"/>
  <c r="E16" i="44"/>
  <c r="S16" i="44" s="1"/>
  <c r="E15" i="44"/>
  <c r="E14" i="44"/>
  <c r="S14" i="44" s="1"/>
  <c r="E13" i="44"/>
  <c r="E12" i="44"/>
  <c r="S12" i="44" s="1"/>
  <c r="E11" i="44"/>
  <c r="E10" i="44"/>
  <c r="S10" i="44" s="1"/>
  <c r="E9" i="44"/>
  <c r="S9" i="44" s="1"/>
  <c r="E8" i="44"/>
  <c r="S8" i="44" s="1"/>
  <c r="E18" i="55"/>
  <c r="E17" i="55"/>
  <c r="S17" i="55" s="1"/>
  <c r="E16" i="55"/>
  <c r="E15" i="55"/>
  <c r="S15" i="55" s="1"/>
  <c r="E14" i="55"/>
  <c r="E13" i="55"/>
  <c r="S13" i="55" s="1"/>
  <c r="E12" i="55"/>
  <c r="S12" i="55" s="1"/>
  <c r="E11" i="55"/>
  <c r="S11" i="55" s="1"/>
  <c r="E10" i="55"/>
  <c r="E9" i="55"/>
  <c r="E8" i="55"/>
  <c r="E7" i="55"/>
  <c r="S7" i="55" s="1"/>
  <c r="E6" i="55"/>
  <c r="E18" i="54"/>
  <c r="S18" i="54" s="1"/>
  <c r="E17" i="54"/>
  <c r="E16" i="54"/>
  <c r="S16" i="54" s="1"/>
  <c r="E15" i="54"/>
  <c r="E14" i="54"/>
  <c r="S14" i="54" s="1"/>
  <c r="E13" i="54"/>
  <c r="S13" i="54" s="1"/>
  <c r="E12" i="54"/>
  <c r="E11" i="54"/>
  <c r="E10" i="54"/>
  <c r="S10" i="54" s="1"/>
  <c r="E9" i="54"/>
  <c r="S9" i="54" s="1"/>
  <c r="E8" i="54"/>
  <c r="S8" i="54" s="1"/>
  <c r="E7" i="54"/>
  <c r="E6" i="54"/>
  <c r="S6" i="54" s="1"/>
  <c r="E18" i="53"/>
  <c r="E17" i="53"/>
  <c r="S17" i="53" s="1"/>
  <c r="E16" i="53"/>
  <c r="E15" i="53"/>
  <c r="E14" i="53"/>
  <c r="E13" i="53"/>
  <c r="S13" i="53" s="1"/>
  <c r="E12" i="53"/>
  <c r="E11" i="53"/>
  <c r="S11" i="53" s="1"/>
  <c r="E10" i="53"/>
  <c r="S10" i="53" s="1"/>
  <c r="E9" i="53"/>
  <c r="E8" i="53"/>
  <c r="E7" i="53"/>
  <c r="S7" i="53" s="1"/>
  <c r="E6" i="53"/>
  <c r="E18" i="43"/>
  <c r="S18" i="43" s="1"/>
  <c r="E17" i="43"/>
  <c r="E16" i="43"/>
  <c r="S16" i="43" s="1"/>
  <c r="E15" i="43"/>
  <c r="E14" i="43"/>
  <c r="S14" i="43" s="1"/>
  <c r="E13" i="43"/>
  <c r="E12" i="43"/>
  <c r="S12" i="43" s="1"/>
  <c r="E11" i="43"/>
  <c r="E10" i="43"/>
  <c r="S10" i="43" s="1"/>
  <c r="E9" i="43"/>
  <c r="E8" i="43"/>
  <c r="E7" i="43"/>
  <c r="S7" i="43" s="1"/>
  <c r="E6" i="43"/>
  <c r="S6" i="43" s="1"/>
  <c r="E18" i="52"/>
  <c r="E17" i="52"/>
  <c r="S17" i="52" s="1"/>
  <c r="E16" i="52"/>
  <c r="S16" i="52" s="1"/>
  <c r="E15" i="52"/>
  <c r="S15" i="52" s="1"/>
  <c r="E14" i="52"/>
  <c r="E13" i="52"/>
  <c r="E12" i="52"/>
  <c r="E11" i="52"/>
  <c r="E10" i="52"/>
  <c r="E9" i="52"/>
  <c r="S9" i="52" s="1"/>
  <c r="E8" i="52"/>
  <c r="E7" i="52"/>
  <c r="S7" i="52" s="1"/>
  <c r="E6" i="52"/>
  <c r="E18" i="51"/>
  <c r="E17" i="51"/>
  <c r="E16" i="51"/>
  <c r="S16" i="51" s="1"/>
  <c r="E15" i="51"/>
  <c r="E14" i="51"/>
  <c r="E13" i="51"/>
  <c r="S13" i="51" s="1"/>
  <c r="E12" i="51"/>
  <c r="S12" i="51" s="1"/>
  <c r="E11" i="51"/>
  <c r="E10" i="51"/>
  <c r="E9" i="51"/>
  <c r="E8" i="51"/>
  <c r="S8" i="51" s="1"/>
  <c r="E7" i="51"/>
  <c r="E6" i="51"/>
  <c r="S6" i="51" s="1"/>
  <c r="E18" i="50"/>
  <c r="S18" i="50" s="1"/>
  <c r="E17" i="50"/>
  <c r="S17" i="50" s="1"/>
  <c r="E16" i="50"/>
  <c r="E15" i="50"/>
  <c r="S15" i="50" s="1"/>
  <c r="E14" i="50"/>
  <c r="S14" i="50" s="1"/>
  <c r="E13" i="50"/>
  <c r="S13" i="50" s="1"/>
  <c r="E12" i="50"/>
  <c r="E11" i="50"/>
  <c r="S11" i="50" s="1"/>
  <c r="E10" i="50"/>
  <c r="E9" i="50"/>
  <c r="S9" i="50" s="1"/>
  <c r="E8" i="50"/>
  <c r="E7" i="50"/>
  <c r="E6" i="50"/>
  <c r="L20" i="44"/>
  <c r="L19" i="44"/>
  <c r="L18" i="44"/>
  <c r="L17" i="44"/>
  <c r="L16" i="44"/>
  <c r="L15" i="44"/>
  <c r="L14" i="44"/>
  <c r="L13" i="44"/>
  <c r="L12" i="44"/>
  <c r="L11" i="44"/>
  <c r="L10" i="44"/>
  <c r="L9" i="44"/>
  <c r="L8" i="44"/>
  <c r="L18" i="55"/>
  <c r="L17" i="55"/>
  <c r="L16" i="55"/>
  <c r="L15" i="55"/>
  <c r="L14" i="55"/>
  <c r="L13" i="55"/>
  <c r="L12" i="55"/>
  <c r="L11" i="55"/>
  <c r="L10" i="55"/>
  <c r="L9" i="55"/>
  <c r="L8" i="55"/>
  <c r="L7" i="55"/>
  <c r="L6" i="55"/>
  <c r="L18" i="54"/>
  <c r="L17" i="54"/>
  <c r="L16" i="54"/>
  <c r="L15" i="54"/>
  <c r="L14" i="54"/>
  <c r="L13" i="54"/>
  <c r="L12" i="54"/>
  <c r="L11" i="54"/>
  <c r="L10" i="54"/>
  <c r="L9" i="54"/>
  <c r="L8" i="54"/>
  <c r="L7" i="54"/>
  <c r="L6" i="54"/>
  <c r="L18" i="53"/>
  <c r="L17" i="53"/>
  <c r="L16" i="53"/>
  <c r="L15" i="53"/>
  <c r="L14" i="53"/>
  <c r="L13" i="53"/>
  <c r="L12" i="53"/>
  <c r="L11" i="53"/>
  <c r="L10" i="53"/>
  <c r="L9" i="53"/>
  <c r="L8" i="53"/>
  <c r="L7" i="53"/>
  <c r="L6" i="53"/>
  <c r="L18" i="43"/>
  <c r="L17" i="43"/>
  <c r="L16" i="43"/>
  <c r="L15" i="43"/>
  <c r="L14" i="43"/>
  <c r="L13" i="43"/>
  <c r="L12" i="43"/>
  <c r="L11" i="43"/>
  <c r="L10" i="43"/>
  <c r="L9" i="43"/>
  <c r="L8" i="43"/>
  <c r="L7" i="43"/>
  <c r="L6" i="43"/>
  <c r="L18" i="52"/>
  <c r="L17" i="52"/>
  <c r="L16" i="52"/>
  <c r="L15" i="52"/>
  <c r="L14" i="52"/>
  <c r="L13" i="52"/>
  <c r="L12" i="52"/>
  <c r="L11" i="52"/>
  <c r="L10" i="52"/>
  <c r="L9" i="52"/>
  <c r="L8" i="52"/>
  <c r="L7" i="52"/>
  <c r="L6" i="52"/>
  <c r="L18" i="51"/>
  <c r="L17" i="51"/>
  <c r="L16" i="51"/>
  <c r="L15" i="51"/>
  <c r="L14" i="51"/>
  <c r="L13" i="51"/>
  <c r="L12" i="51"/>
  <c r="L11" i="51"/>
  <c r="L10" i="51"/>
  <c r="L9" i="51"/>
  <c r="L8" i="51"/>
  <c r="L7" i="51"/>
  <c r="L6" i="51"/>
  <c r="L18" i="50"/>
  <c r="L17" i="50"/>
  <c r="L16" i="50"/>
  <c r="L15" i="50"/>
  <c r="L14" i="50"/>
  <c r="L13" i="50"/>
  <c r="L12" i="50"/>
  <c r="L11" i="50"/>
  <c r="L10" i="50"/>
  <c r="L9" i="50"/>
  <c r="L8" i="50"/>
  <c r="L7" i="50"/>
  <c r="L6" i="50"/>
  <c r="R12" i="44"/>
  <c r="R7" i="55"/>
  <c r="D20" i="44"/>
  <c r="D19" i="44"/>
  <c r="D18" i="44"/>
  <c r="D17" i="44"/>
  <c r="D16" i="44"/>
  <c r="D15" i="44"/>
  <c r="D14" i="44"/>
  <c r="D13" i="44"/>
  <c r="D12" i="44"/>
  <c r="D11" i="44"/>
  <c r="D10" i="44"/>
  <c r="D9" i="44"/>
  <c r="D8" i="44"/>
  <c r="D18" i="55"/>
  <c r="D17" i="55"/>
  <c r="D16" i="55"/>
  <c r="D15" i="55"/>
  <c r="D14" i="55"/>
  <c r="D13" i="55"/>
  <c r="D12" i="55"/>
  <c r="D11" i="55"/>
  <c r="D10" i="55"/>
  <c r="D9" i="55"/>
  <c r="D8" i="55"/>
  <c r="D7" i="55"/>
  <c r="D6" i="55"/>
  <c r="D18" i="54"/>
  <c r="D17" i="54"/>
  <c r="D16" i="54"/>
  <c r="D15" i="54"/>
  <c r="D14" i="54"/>
  <c r="D13" i="54"/>
  <c r="D12" i="54"/>
  <c r="D11" i="54"/>
  <c r="D10" i="54"/>
  <c r="D9" i="54"/>
  <c r="D8" i="54"/>
  <c r="D7" i="54"/>
  <c r="D6" i="54"/>
  <c r="D18" i="53"/>
  <c r="D17" i="53"/>
  <c r="D16" i="53"/>
  <c r="D15" i="53"/>
  <c r="D14" i="53"/>
  <c r="D13" i="53"/>
  <c r="D12" i="53"/>
  <c r="D11" i="53"/>
  <c r="D10" i="53"/>
  <c r="D9" i="53"/>
  <c r="D8" i="53"/>
  <c r="D7" i="53"/>
  <c r="D6" i="53"/>
  <c r="D18" i="43"/>
  <c r="D17" i="43"/>
  <c r="D16" i="43"/>
  <c r="D15" i="43"/>
  <c r="D14" i="43"/>
  <c r="D13" i="43"/>
  <c r="D12" i="43"/>
  <c r="D11" i="43"/>
  <c r="D10" i="43"/>
  <c r="D9" i="43"/>
  <c r="D8" i="43"/>
  <c r="D7" i="43"/>
  <c r="D6" i="43"/>
  <c r="D18" i="52"/>
  <c r="D17" i="52"/>
  <c r="D16" i="52"/>
  <c r="D15" i="52"/>
  <c r="D14" i="52"/>
  <c r="D13" i="52"/>
  <c r="D12" i="52"/>
  <c r="D11" i="52"/>
  <c r="D10" i="52"/>
  <c r="D9" i="52"/>
  <c r="D8" i="52"/>
  <c r="D7" i="52"/>
  <c r="D6" i="52"/>
  <c r="D18" i="51"/>
  <c r="D17" i="51"/>
  <c r="D16" i="51"/>
  <c r="D15" i="51"/>
  <c r="D14" i="51"/>
  <c r="D13" i="51"/>
  <c r="D12" i="51"/>
  <c r="D11" i="51"/>
  <c r="D10" i="51"/>
  <c r="D9" i="51"/>
  <c r="D8" i="51"/>
  <c r="D7" i="51"/>
  <c r="D6" i="51"/>
  <c r="D18" i="50"/>
  <c r="D17" i="50"/>
  <c r="D16" i="50"/>
  <c r="D15" i="50"/>
  <c r="D14" i="50"/>
  <c r="D13" i="50"/>
  <c r="D12" i="50"/>
  <c r="D11" i="50"/>
  <c r="D10" i="50"/>
  <c r="D9" i="50"/>
  <c r="D8" i="50"/>
  <c r="D7" i="50"/>
  <c r="D6" i="50"/>
  <c r="Q20" i="44"/>
  <c r="Q19" i="44"/>
  <c r="Q18" i="44"/>
  <c r="Q17" i="44"/>
  <c r="Q16" i="44"/>
  <c r="Q15" i="44"/>
  <c r="Q14" i="44"/>
  <c r="Q13" i="44"/>
  <c r="Q12" i="44"/>
  <c r="Q11" i="44"/>
  <c r="Q10" i="44"/>
  <c r="Q9" i="44"/>
  <c r="Q8" i="44"/>
  <c r="Q18" i="55"/>
  <c r="Q17" i="55"/>
  <c r="Q16" i="55"/>
  <c r="Q15" i="55"/>
  <c r="Q14" i="55"/>
  <c r="Q13" i="55"/>
  <c r="Q12" i="55"/>
  <c r="Q11" i="55"/>
  <c r="Q10" i="55"/>
  <c r="Q9" i="55"/>
  <c r="Q8" i="55"/>
  <c r="Q7" i="55"/>
  <c r="Q6" i="55"/>
  <c r="Q18" i="54"/>
  <c r="Q17" i="54"/>
  <c r="Q16" i="54"/>
  <c r="Q15" i="54"/>
  <c r="Q14" i="54"/>
  <c r="Q13" i="54"/>
  <c r="Q12" i="54"/>
  <c r="Q11" i="54"/>
  <c r="Q10" i="54"/>
  <c r="Q9" i="54"/>
  <c r="Q8" i="54"/>
  <c r="Q7" i="54"/>
  <c r="Q6" i="54"/>
  <c r="Q18" i="53"/>
  <c r="Q17" i="53"/>
  <c r="Q16" i="53"/>
  <c r="Q15" i="53"/>
  <c r="Q14" i="53"/>
  <c r="Q13" i="53"/>
  <c r="Q12" i="53"/>
  <c r="Q11" i="53"/>
  <c r="Q10" i="53"/>
  <c r="Q9" i="53"/>
  <c r="Q8" i="53"/>
  <c r="Q7" i="53"/>
  <c r="Q6" i="53"/>
  <c r="Q18" i="43"/>
  <c r="Q17" i="43"/>
  <c r="Q16" i="43"/>
  <c r="Q15" i="43"/>
  <c r="Q14" i="43"/>
  <c r="Q13" i="43"/>
  <c r="Q12" i="43"/>
  <c r="Q11" i="43"/>
  <c r="Q10" i="43"/>
  <c r="Q9" i="43"/>
  <c r="Q8" i="43"/>
  <c r="Q7" i="43"/>
  <c r="Q6" i="43"/>
  <c r="Q18" i="52"/>
  <c r="Q17" i="52"/>
  <c r="Q16" i="52"/>
  <c r="Q15" i="52"/>
  <c r="Q14" i="52"/>
  <c r="Q13" i="52"/>
  <c r="Q12" i="52"/>
  <c r="Q11" i="52"/>
  <c r="Q10" i="52"/>
  <c r="Q9" i="52"/>
  <c r="Q8" i="52"/>
  <c r="Q7" i="52"/>
  <c r="Q6" i="52"/>
  <c r="Q18" i="51"/>
  <c r="Q17" i="51"/>
  <c r="Q16" i="51"/>
  <c r="Q15" i="51"/>
  <c r="Q14" i="51"/>
  <c r="Q13" i="51"/>
  <c r="Q12" i="51"/>
  <c r="Q11" i="51"/>
  <c r="Q10" i="51"/>
  <c r="Q9" i="51"/>
  <c r="Q8" i="51"/>
  <c r="Q7" i="51"/>
  <c r="Q6" i="51"/>
  <c r="Q18" i="50"/>
  <c r="Q17" i="50"/>
  <c r="Q16" i="50"/>
  <c r="Q15" i="50"/>
  <c r="Q14" i="50"/>
  <c r="Q13" i="50"/>
  <c r="Q12" i="50"/>
  <c r="Q11" i="50"/>
  <c r="Q10" i="50"/>
  <c r="Q9" i="50"/>
  <c r="Q8" i="50"/>
  <c r="Q7" i="50"/>
  <c r="Q6" i="50"/>
  <c r="M20" i="44"/>
  <c r="M19" i="44"/>
  <c r="M18" i="44"/>
  <c r="M17" i="44"/>
  <c r="M16" i="44"/>
  <c r="M15" i="44"/>
  <c r="M14" i="44"/>
  <c r="M13" i="44"/>
  <c r="M12" i="44"/>
  <c r="M11" i="44"/>
  <c r="M10" i="44"/>
  <c r="M9" i="44"/>
  <c r="M8" i="44"/>
  <c r="M18" i="55"/>
  <c r="M17" i="55"/>
  <c r="M16" i="55"/>
  <c r="M15" i="55"/>
  <c r="M14" i="55"/>
  <c r="M13" i="55"/>
  <c r="M12" i="55"/>
  <c r="M11" i="55"/>
  <c r="M10" i="55"/>
  <c r="M9" i="55"/>
  <c r="M8" i="55"/>
  <c r="M7" i="55"/>
  <c r="M6" i="55"/>
  <c r="M18" i="54"/>
  <c r="M17" i="54"/>
  <c r="M16" i="54"/>
  <c r="M15" i="54"/>
  <c r="M14" i="54"/>
  <c r="M13" i="54"/>
  <c r="M12" i="54"/>
  <c r="M11" i="54"/>
  <c r="M10" i="54"/>
  <c r="M9" i="54"/>
  <c r="M8" i="54"/>
  <c r="M7" i="54"/>
  <c r="M6" i="54"/>
  <c r="M18" i="53"/>
  <c r="M17" i="53"/>
  <c r="M16" i="53"/>
  <c r="M15" i="53"/>
  <c r="M14" i="53"/>
  <c r="M13" i="53"/>
  <c r="M12" i="53"/>
  <c r="M11" i="53"/>
  <c r="M10" i="53"/>
  <c r="M9" i="53"/>
  <c r="M8" i="53"/>
  <c r="M7" i="53"/>
  <c r="M6" i="53"/>
  <c r="M18" i="43"/>
  <c r="M17" i="43"/>
  <c r="M16" i="43"/>
  <c r="M15" i="43"/>
  <c r="M14" i="43"/>
  <c r="M13" i="43"/>
  <c r="M12" i="43"/>
  <c r="M11" i="43"/>
  <c r="M10" i="43"/>
  <c r="M9" i="43"/>
  <c r="M8" i="43"/>
  <c r="M7" i="43"/>
  <c r="M6" i="43"/>
  <c r="M18" i="52"/>
  <c r="M17" i="52"/>
  <c r="M16" i="52"/>
  <c r="M15" i="52"/>
  <c r="M14" i="52"/>
  <c r="M13" i="52"/>
  <c r="M12" i="52"/>
  <c r="M11" i="52"/>
  <c r="M10" i="52"/>
  <c r="M9" i="52"/>
  <c r="M8" i="52"/>
  <c r="M7" i="52"/>
  <c r="M6" i="52"/>
  <c r="M18" i="51"/>
  <c r="M17" i="51"/>
  <c r="M16" i="51"/>
  <c r="M15" i="51"/>
  <c r="M14" i="51"/>
  <c r="M13" i="51"/>
  <c r="M12" i="51"/>
  <c r="M11" i="51"/>
  <c r="M10" i="51"/>
  <c r="M9" i="51"/>
  <c r="M8" i="51"/>
  <c r="M7" i="51"/>
  <c r="M6" i="51"/>
  <c r="M18" i="50"/>
  <c r="M17" i="50"/>
  <c r="M16" i="50"/>
  <c r="M15" i="50"/>
  <c r="M14" i="50"/>
  <c r="M13" i="50"/>
  <c r="M12" i="50"/>
  <c r="M11" i="50"/>
  <c r="M10" i="50"/>
  <c r="M9" i="50"/>
  <c r="M8" i="50"/>
  <c r="M7" i="50"/>
  <c r="M6" i="50"/>
  <c r="P20" i="44"/>
  <c r="P19" i="44"/>
  <c r="P18" i="44"/>
  <c r="P17" i="44"/>
  <c r="P16" i="44"/>
  <c r="P15" i="44"/>
  <c r="P14" i="44"/>
  <c r="P13" i="44"/>
  <c r="P12" i="44"/>
  <c r="P11" i="44"/>
  <c r="P10" i="44"/>
  <c r="P9" i="44"/>
  <c r="P8" i="44"/>
  <c r="P18" i="55"/>
  <c r="P17" i="55"/>
  <c r="P16" i="55"/>
  <c r="P15" i="55"/>
  <c r="P14" i="55"/>
  <c r="P13" i="55"/>
  <c r="P12" i="55"/>
  <c r="P11" i="55"/>
  <c r="P10" i="55"/>
  <c r="P9" i="55"/>
  <c r="P8" i="55"/>
  <c r="P7" i="55"/>
  <c r="P6" i="55"/>
  <c r="P18" i="54"/>
  <c r="P17" i="54"/>
  <c r="P16" i="54"/>
  <c r="P15" i="54"/>
  <c r="P14" i="54"/>
  <c r="P13" i="54"/>
  <c r="P12" i="54"/>
  <c r="P11" i="54"/>
  <c r="P10" i="54"/>
  <c r="P9" i="54"/>
  <c r="P8" i="54"/>
  <c r="P7" i="54"/>
  <c r="P6" i="54"/>
  <c r="P18" i="53"/>
  <c r="P17" i="53"/>
  <c r="P16" i="53"/>
  <c r="P15" i="53"/>
  <c r="P14" i="53"/>
  <c r="P13" i="53"/>
  <c r="P12" i="53"/>
  <c r="P11" i="53"/>
  <c r="P10" i="53"/>
  <c r="P9" i="53"/>
  <c r="P8" i="53"/>
  <c r="P7" i="53"/>
  <c r="P6" i="53"/>
  <c r="P18" i="43"/>
  <c r="P17" i="43"/>
  <c r="P16" i="43"/>
  <c r="P15" i="43"/>
  <c r="P14" i="43"/>
  <c r="P13" i="43"/>
  <c r="P12" i="43"/>
  <c r="P11" i="43"/>
  <c r="P10" i="43"/>
  <c r="P9" i="43"/>
  <c r="P8" i="43"/>
  <c r="P7" i="43"/>
  <c r="P6" i="43"/>
  <c r="P18" i="52"/>
  <c r="P17" i="52"/>
  <c r="P16" i="52"/>
  <c r="P15" i="52"/>
  <c r="P14" i="52"/>
  <c r="P13" i="52"/>
  <c r="P12" i="52"/>
  <c r="P11" i="52"/>
  <c r="P10" i="52"/>
  <c r="P9" i="52"/>
  <c r="P8" i="52"/>
  <c r="P7" i="52"/>
  <c r="P6" i="52"/>
  <c r="P18" i="51"/>
  <c r="P17" i="51"/>
  <c r="P16" i="51"/>
  <c r="P15" i="51"/>
  <c r="P14" i="51"/>
  <c r="P13" i="51"/>
  <c r="P12" i="51"/>
  <c r="P11" i="51"/>
  <c r="P10" i="51"/>
  <c r="P9" i="51"/>
  <c r="P8" i="51"/>
  <c r="P7" i="51"/>
  <c r="P6" i="51"/>
  <c r="P18" i="50"/>
  <c r="P17" i="50"/>
  <c r="P16" i="50"/>
  <c r="P15" i="50"/>
  <c r="P14" i="50"/>
  <c r="P13" i="50"/>
  <c r="P12" i="50"/>
  <c r="P11" i="50"/>
  <c r="P10" i="50"/>
  <c r="P9" i="50"/>
  <c r="P8" i="50"/>
  <c r="P7" i="50"/>
  <c r="P6" i="50"/>
  <c r="K20" i="44"/>
  <c r="K19" i="44"/>
  <c r="K18" i="44"/>
  <c r="K17" i="44"/>
  <c r="K16" i="44"/>
  <c r="K15" i="44"/>
  <c r="K14" i="44"/>
  <c r="K13" i="44"/>
  <c r="K12" i="44"/>
  <c r="K11" i="44"/>
  <c r="K10" i="44"/>
  <c r="K9" i="44"/>
  <c r="K8" i="44"/>
  <c r="K18" i="55"/>
  <c r="K17" i="55"/>
  <c r="K16" i="55"/>
  <c r="K15" i="55"/>
  <c r="K14" i="55"/>
  <c r="K13" i="55"/>
  <c r="K12" i="55"/>
  <c r="K11" i="55"/>
  <c r="K10" i="55"/>
  <c r="K9" i="55"/>
  <c r="K8" i="55"/>
  <c r="K7" i="55"/>
  <c r="K6" i="55"/>
  <c r="K18" i="54"/>
  <c r="K17" i="54"/>
  <c r="K16" i="54"/>
  <c r="K15" i="54"/>
  <c r="K14" i="54"/>
  <c r="K13" i="54"/>
  <c r="K12" i="54"/>
  <c r="K11" i="54"/>
  <c r="K10" i="54"/>
  <c r="K9" i="54"/>
  <c r="K8" i="54"/>
  <c r="K7" i="54"/>
  <c r="K6" i="54"/>
  <c r="K18" i="53"/>
  <c r="K17" i="53"/>
  <c r="K16" i="53"/>
  <c r="K15" i="53"/>
  <c r="K14" i="53"/>
  <c r="K13" i="53"/>
  <c r="K12" i="53"/>
  <c r="K11" i="53"/>
  <c r="K10" i="53"/>
  <c r="K9" i="53"/>
  <c r="K8" i="53"/>
  <c r="K7" i="53"/>
  <c r="K6" i="53"/>
  <c r="K18" i="43"/>
  <c r="K17" i="43"/>
  <c r="K16" i="43"/>
  <c r="K15" i="43"/>
  <c r="K14" i="43"/>
  <c r="K13" i="43"/>
  <c r="K12" i="43"/>
  <c r="K11" i="43"/>
  <c r="K10" i="43"/>
  <c r="K9" i="43"/>
  <c r="K8" i="43"/>
  <c r="K7" i="43"/>
  <c r="K6" i="43"/>
  <c r="K18" i="52"/>
  <c r="K17" i="52"/>
  <c r="K16" i="52"/>
  <c r="K15" i="52"/>
  <c r="K14" i="52"/>
  <c r="K13" i="52"/>
  <c r="K12" i="52"/>
  <c r="K11" i="52"/>
  <c r="K10" i="52"/>
  <c r="K9" i="52"/>
  <c r="K8" i="52"/>
  <c r="K7" i="52"/>
  <c r="K6" i="52"/>
  <c r="K18" i="51"/>
  <c r="K17" i="51"/>
  <c r="K16" i="51"/>
  <c r="K15" i="51"/>
  <c r="K14" i="51"/>
  <c r="K13" i="51"/>
  <c r="K12" i="51"/>
  <c r="K11" i="51"/>
  <c r="K10" i="51"/>
  <c r="K9" i="51"/>
  <c r="K8" i="51"/>
  <c r="K7" i="51"/>
  <c r="K6" i="51"/>
  <c r="K18" i="50"/>
  <c r="K17" i="50"/>
  <c r="K16" i="50"/>
  <c r="K15" i="50"/>
  <c r="K14" i="50"/>
  <c r="K13" i="50"/>
  <c r="K12" i="50"/>
  <c r="K11" i="50"/>
  <c r="K10" i="50"/>
  <c r="K9" i="50"/>
  <c r="K8" i="50"/>
  <c r="K7" i="50"/>
  <c r="K6" i="50"/>
  <c r="J20" i="44"/>
  <c r="J19" i="44"/>
  <c r="J18" i="44"/>
  <c r="J17" i="44"/>
  <c r="J16" i="44"/>
  <c r="J15" i="44"/>
  <c r="J14" i="44"/>
  <c r="J13" i="44"/>
  <c r="J12" i="44"/>
  <c r="J11" i="44"/>
  <c r="J10" i="44"/>
  <c r="J9" i="44"/>
  <c r="J8" i="44"/>
  <c r="J18" i="55"/>
  <c r="J17" i="55"/>
  <c r="J16" i="55"/>
  <c r="J15" i="55"/>
  <c r="J14" i="55"/>
  <c r="J13" i="55"/>
  <c r="J12" i="55"/>
  <c r="J11" i="55"/>
  <c r="J10" i="55"/>
  <c r="J9" i="55"/>
  <c r="J8" i="55"/>
  <c r="J7" i="55"/>
  <c r="J6" i="55"/>
  <c r="J18" i="54"/>
  <c r="J17" i="54"/>
  <c r="J16" i="54"/>
  <c r="J15" i="54"/>
  <c r="J14" i="54"/>
  <c r="J13" i="54"/>
  <c r="J12" i="54"/>
  <c r="J11" i="54"/>
  <c r="J10" i="54"/>
  <c r="J9" i="54"/>
  <c r="J8" i="54"/>
  <c r="J7" i="54"/>
  <c r="J6" i="54"/>
  <c r="J18" i="53"/>
  <c r="J17" i="53"/>
  <c r="J16" i="53"/>
  <c r="J15" i="53"/>
  <c r="J14" i="53"/>
  <c r="J13" i="53"/>
  <c r="J12" i="53"/>
  <c r="J11" i="53"/>
  <c r="J10" i="53"/>
  <c r="J9" i="53"/>
  <c r="J8" i="53"/>
  <c r="J7" i="53"/>
  <c r="J6" i="53"/>
  <c r="J18" i="43"/>
  <c r="J17" i="43"/>
  <c r="J16" i="43"/>
  <c r="J15" i="43"/>
  <c r="J14" i="43"/>
  <c r="J13" i="43"/>
  <c r="J12" i="43"/>
  <c r="J11" i="43"/>
  <c r="J10" i="43"/>
  <c r="J9" i="43"/>
  <c r="J8" i="43"/>
  <c r="J7" i="43"/>
  <c r="J6" i="43"/>
  <c r="J18" i="52"/>
  <c r="J17" i="52"/>
  <c r="J16" i="52"/>
  <c r="J15" i="52"/>
  <c r="J14" i="52"/>
  <c r="J13" i="52"/>
  <c r="J12" i="52"/>
  <c r="J11" i="52"/>
  <c r="J10" i="52"/>
  <c r="J9" i="52"/>
  <c r="J8" i="52"/>
  <c r="J7" i="52"/>
  <c r="J6" i="52"/>
  <c r="J18" i="51"/>
  <c r="J17" i="51"/>
  <c r="J16" i="51"/>
  <c r="J15" i="51"/>
  <c r="J14" i="51"/>
  <c r="J13" i="51"/>
  <c r="J12" i="51"/>
  <c r="J11" i="51"/>
  <c r="J10" i="51"/>
  <c r="J9" i="51"/>
  <c r="J8" i="51"/>
  <c r="J7" i="51"/>
  <c r="J6" i="51"/>
  <c r="J18" i="50"/>
  <c r="J17" i="50"/>
  <c r="J16" i="50"/>
  <c r="J15" i="50"/>
  <c r="J14" i="50"/>
  <c r="J13" i="50"/>
  <c r="J12" i="50"/>
  <c r="J11" i="50"/>
  <c r="J10" i="50"/>
  <c r="J9" i="50"/>
  <c r="J8" i="50"/>
  <c r="J7" i="50"/>
  <c r="J6" i="50"/>
  <c r="I20" i="44"/>
  <c r="I19" i="44"/>
  <c r="I18" i="44"/>
  <c r="I17" i="44"/>
  <c r="I16" i="44"/>
  <c r="I15" i="44"/>
  <c r="I14" i="44"/>
  <c r="I13" i="44"/>
  <c r="I12" i="44"/>
  <c r="I11" i="44"/>
  <c r="I10" i="44"/>
  <c r="I9" i="44"/>
  <c r="I8" i="44"/>
  <c r="I18" i="55"/>
  <c r="I17" i="55"/>
  <c r="I16" i="55"/>
  <c r="I15" i="55"/>
  <c r="I14" i="55"/>
  <c r="I13" i="55"/>
  <c r="I12" i="55"/>
  <c r="I11" i="55"/>
  <c r="I10" i="55"/>
  <c r="I9" i="55"/>
  <c r="I8" i="55"/>
  <c r="I7" i="55"/>
  <c r="I6" i="55"/>
  <c r="I18" i="54"/>
  <c r="I17" i="54"/>
  <c r="I16" i="54"/>
  <c r="I15" i="54"/>
  <c r="I14" i="54"/>
  <c r="I13" i="54"/>
  <c r="I12" i="54"/>
  <c r="I11" i="54"/>
  <c r="I10" i="54"/>
  <c r="I9" i="54"/>
  <c r="I8" i="54"/>
  <c r="I7" i="54"/>
  <c r="I6" i="54"/>
  <c r="I18" i="53"/>
  <c r="I17" i="53"/>
  <c r="I16" i="53"/>
  <c r="I15" i="53"/>
  <c r="I14" i="53"/>
  <c r="I13" i="53"/>
  <c r="I12" i="53"/>
  <c r="I11" i="53"/>
  <c r="I10" i="53"/>
  <c r="I9" i="53"/>
  <c r="I8" i="53"/>
  <c r="I7" i="53"/>
  <c r="I6" i="53"/>
  <c r="I18" i="43"/>
  <c r="I17" i="43"/>
  <c r="I16" i="43"/>
  <c r="I15" i="43"/>
  <c r="I14" i="43"/>
  <c r="I13" i="43"/>
  <c r="I12" i="43"/>
  <c r="I11" i="43"/>
  <c r="I10" i="43"/>
  <c r="I9" i="43"/>
  <c r="I8" i="43"/>
  <c r="I7" i="43"/>
  <c r="I6" i="43"/>
  <c r="I18" i="52"/>
  <c r="I17" i="52"/>
  <c r="I16" i="52"/>
  <c r="I15" i="52"/>
  <c r="I14" i="52"/>
  <c r="I13" i="52"/>
  <c r="I12" i="52"/>
  <c r="I11" i="52"/>
  <c r="I10" i="52"/>
  <c r="I9" i="52"/>
  <c r="I8" i="52"/>
  <c r="I7" i="52"/>
  <c r="I6" i="52"/>
  <c r="I18" i="51"/>
  <c r="I17" i="51"/>
  <c r="I16" i="51"/>
  <c r="I15" i="51"/>
  <c r="I14" i="51"/>
  <c r="I13" i="51"/>
  <c r="I12" i="51"/>
  <c r="I11" i="51"/>
  <c r="I10" i="51"/>
  <c r="I9" i="51"/>
  <c r="I8" i="51"/>
  <c r="I7" i="51"/>
  <c r="I6" i="51"/>
  <c r="I18" i="50"/>
  <c r="I17" i="50"/>
  <c r="I16" i="50"/>
  <c r="I15" i="50"/>
  <c r="I14" i="50"/>
  <c r="I13" i="50"/>
  <c r="I12" i="50"/>
  <c r="I11" i="50"/>
  <c r="I10" i="50"/>
  <c r="I9" i="50"/>
  <c r="I8" i="50"/>
  <c r="I7" i="50"/>
  <c r="I6" i="50"/>
  <c r="G20" i="44"/>
  <c r="G19" i="44"/>
  <c r="G18" i="44"/>
  <c r="G17" i="44"/>
  <c r="G16" i="44"/>
  <c r="G15" i="44"/>
  <c r="G14" i="44"/>
  <c r="G13" i="44"/>
  <c r="G12" i="44"/>
  <c r="G11" i="44"/>
  <c r="G10" i="44"/>
  <c r="G9" i="44"/>
  <c r="G8" i="44"/>
  <c r="G18" i="55"/>
  <c r="G17" i="55"/>
  <c r="G16" i="55"/>
  <c r="G15" i="55"/>
  <c r="G14" i="55"/>
  <c r="G13" i="55"/>
  <c r="G12" i="55"/>
  <c r="G11" i="55"/>
  <c r="G10" i="55"/>
  <c r="G9" i="55"/>
  <c r="G8" i="55"/>
  <c r="G7" i="55"/>
  <c r="G6" i="55"/>
  <c r="G18" i="54"/>
  <c r="G17" i="54"/>
  <c r="G16" i="54"/>
  <c r="G15" i="54"/>
  <c r="G14" i="54"/>
  <c r="G13" i="54"/>
  <c r="G12" i="54"/>
  <c r="G11" i="54"/>
  <c r="G10" i="54"/>
  <c r="G9" i="54"/>
  <c r="G8" i="54"/>
  <c r="G7" i="54"/>
  <c r="G6" i="54"/>
  <c r="G18" i="53"/>
  <c r="G17" i="53"/>
  <c r="G16" i="53"/>
  <c r="G15" i="53"/>
  <c r="G14" i="53"/>
  <c r="G13" i="53"/>
  <c r="G12" i="53"/>
  <c r="G11" i="53"/>
  <c r="G10" i="53"/>
  <c r="G9" i="53"/>
  <c r="G8" i="53"/>
  <c r="G7" i="53"/>
  <c r="G6" i="53"/>
  <c r="G18" i="43"/>
  <c r="G17" i="43"/>
  <c r="G16" i="43"/>
  <c r="G15" i="43"/>
  <c r="G14" i="43"/>
  <c r="G13" i="43"/>
  <c r="G12" i="43"/>
  <c r="G11" i="43"/>
  <c r="G10" i="43"/>
  <c r="G9" i="43"/>
  <c r="G8" i="43"/>
  <c r="G7" i="43"/>
  <c r="G6" i="43"/>
  <c r="G18" i="52"/>
  <c r="G17" i="52"/>
  <c r="G16" i="52"/>
  <c r="G15" i="52"/>
  <c r="G14" i="52"/>
  <c r="G13" i="52"/>
  <c r="G12" i="52"/>
  <c r="G11" i="52"/>
  <c r="G10" i="52"/>
  <c r="G9" i="52"/>
  <c r="G8" i="52"/>
  <c r="G7" i="52"/>
  <c r="G6" i="52"/>
  <c r="G18" i="51"/>
  <c r="G17" i="51"/>
  <c r="G16" i="51"/>
  <c r="G15" i="51"/>
  <c r="G14" i="51"/>
  <c r="G13" i="51"/>
  <c r="G12" i="51"/>
  <c r="G11" i="51"/>
  <c r="G10" i="51"/>
  <c r="G9" i="51"/>
  <c r="G8" i="51"/>
  <c r="G7" i="51"/>
  <c r="G6" i="51"/>
  <c r="G18" i="50"/>
  <c r="G17" i="50"/>
  <c r="G16" i="50"/>
  <c r="G15" i="50"/>
  <c r="G14" i="50"/>
  <c r="G13" i="50"/>
  <c r="G12" i="50"/>
  <c r="G11" i="50"/>
  <c r="G10" i="50"/>
  <c r="G9" i="50"/>
  <c r="G8" i="50"/>
  <c r="G7" i="50"/>
  <c r="G6" i="50"/>
  <c r="H20" i="44"/>
  <c r="H19" i="44"/>
  <c r="H18" i="44"/>
  <c r="H17" i="44"/>
  <c r="H16" i="44"/>
  <c r="H15" i="44"/>
  <c r="H14" i="44"/>
  <c r="H13" i="44"/>
  <c r="H12" i="44"/>
  <c r="H11" i="44"/>
  <c r="H10" i="44"/>
  <c r="H9" i="44"/>
  <c r="H8" i="44"/>
  <c r="H18" i="55"/>
  <c r="H17" i="55"/>
  <c r="H16" i="55"/>
  <c r="H15" i="55"/>
  <c r="H14" i="55"/>
  <c r="H13" i="55"/>
  <c r="H12" i="55"/>
  <c r="H11" i="55"/>
  <c r="H10" i="55"/>
  <c r="H9" i="55"/>
  <c r="H8" i="55"/>
  <c r="H7" i="55"/>
  <c r="H6" i="55"/>
  <c r="H18" i="54"/>
  <c r="H17" i="54"/>
  <c r="H16" i="54"/>
  <c r="H15" i="54"/>
  <c r="H14" i="54"/>
  <c r="H13" i="54"/>
  <c r="H12" i="54"/>
  <c r="H11" i="54"/>
  <c r="H10" i="54"/>
  <c r="H9" i="54"/>
  <c r="H8" i="54"/>
  <c r="H7" i="54"/>
  <c r="H6" i="54"/>
  <c r="H18" i="53"/>
  <c r="H17" i="53"/>
  <c r="H16" i="53"/>
  <c r="H15" i="53"/>
  <c r="H14" i="53"/>
  <c r="H13" i="53"/>
  <c r="H12" i="53"/>
  <c r="H11" i="53"/>
  <c r="H10" i="53"/>
  <c r="H9" i="53"/>
  <c r="H8" i="53"/>
  <c r="H7" i="53"/>
  <c r="H6" i="53"/>
  <c r="H18" i="43"/>
  <c r="H17" i="43"/>
  <c r="H16" i="43"/>
  <c r="H15" i="43"/>
  <c r="H14" i="43"/>
  <c r="H13" i="43"/>
  <c r="H12" i="43"/>
  <c r="H11" i="43"/>
  <c r="H10" i="43"/>
  <c r="H9" i="43"/>
  <c r="H8" i="43"/>
  <c r="H7" i="43"/>
  <c r="H6" i="43"/>
  <c r="H18" i="52"/>
  <c r="H17" i="52"/>
  <c r="H16" i="52"/>
  <c r="H15" i="52"/>
  <c r="H14" i="52"/>
  <c r="H13" i="52"/>
  <c r="H12" i="52"/>
  <c r="H11" i="52"/>
  <c r="H10" i="52"/>
  <c r="H9" i="52"/>
  <c r="H8" i="52"/>
  <c r="H7" i="52"/>
  <c r="H6" i="52"/>
  <c r="H18" i="51"/>
  <c r="H17" i="51"/>
  <c r="H16" i="51"/>
  <c r="H15" i="51"/>
  <c r="H14" i="51"/>
  <c r="H13" i="51"/>
  <c r="H12" i="51"/>
  <c r="H11" i="51"/>
  <c r="H10" i="51"/>
  <c r="H9" i="51"/>
  <c r="H8" i="51"/>
  <c r="H7" i="51"/>
  <c r="H6" i="51"/>
  <c r="H18" i="50"/>
  <c r="H17" i="50"/>
  <c r="H16" i="50"/>
  <c r="H15" i="50"/>
  <c r="H14" i="50"/>
  <c r="H13" i="50"/>
  <c r="H12" i="50"/>
  <c r="H11" i="50"/>
  <c r="H10" i="50"/>
  <c r="H9" i="50"/>
  <c r="H8" i="50"/>
  <c r="H7" i="50"/>
  <c r="H6" i="50"/>
  <c r="F20" i="44"/>
  <c r="F19" i="44"/>
  <c r="F18" i="44"/>
  <c r="F17" i="44"/>
  <c r="F16" i="44"/>
  <c r="F15" i="44"/>
  <c r="F14" i="44"/>
  <c r="F13" i="44"/>
  <c r="F12" i="44"/>
  <c r="F11" i="44"/>
  <c r="F10" i="44"/>
  <c r="F9" i="44"/>
  <c r="F8" i="44"/>
  <c r="F18" i="55"/>
  <c r="F17" i="55"/>
  <c r="F16" i="55"/>
  <c r="F15" i="55"/>
  <c r="F14" i="55"/>
  <c r="F13" i="55"/>
  <c r="F12" i="55"/>
  <c r="F11" i="55"/>
  <c r="F10" i="55"/>
  <c r="F9" i="55"/>
  <c r="F8" i="55"/>
  <c r="F7" i="55"/>
  <c r="F6" i="55"/>
  <c r="F18" i="54"/>
  <c r="F17" i="54"/>
  <c r="F16" i="54"/>
  <c r="F15" i="54"/>
  <c r="F14" i="54"/>
  <c r="F13" i="54"/>
  <c r="F12" i="54"/>
  <c r="F11" i="54"/>
  <c r="F10" i="54"/>
  <c r="F9" i="54"/>
  <c r="F8" i="54"/>
  <c r="F7" i="54"/>
  <c r="F6" i="54"/>
  <c r="F18" i="53"/>
  <c r="F17" i="53"/>
  <c r="F16" i="53"/>
  <c r="F15" i="53"/>
  <c r="F14" i="53"/>
  <c r="F13" i="53"/>
  <c r="F12" i="53"/>
  <c r="F11" i="53"/>
  <c r="F10" i="53"/>
  <c r="F9" i="53"/>
  <c r="F8" i="53"/>
  <c r="F7" i="53"/>
  <c r="F6" i="53"/>
  <c r="F18" i="43"/>
  <c r="F17" i="43"/>
  <c r="F16" i="43"/>
  <c r="F15" i="43"/>
  <c r="F14" i="43"/>
  <c r="F13" i="43"/>
  <c r="F12" i="43"/>
  <c r="F11" i="43"/>
  <c r="F10" i="43"/>
  <c r="F9" i="43"/>
  <c r="F8" i="43"/>
  <c r="F7" i="43"/>
  <c r="F6" i="43"/>
  <c r="F18" i="52"/>
  <c r="F17" i="52"/>
  <c r="F16" i="52"/>
  <c r="F15" i="52"/>
  <c r="F14" i="52"/>
  <c r="F13" i="52"/>
  <c r="F12" i="52"/>
  <c r="F11" i="52"/>
  <c r="F10" i="52"/>
  <c r="F9" i="52"/>
  <c r="F8" i="52"/>
  <c r="F7" i="52"/>
  <c r="F6" i="52"/>
  <c r="F18" i="51"/>
  <c r="F17" i="51"/>
  <c r="F16" i="51"/>
  <c r="F15" i="51"/>
  <c r="F14" i="51"/>
  <c r="F13" i="51"/>
  <c r="F12" i="51"/>
  <c r="F11" i="51"/>
  <c r="F10" i="51"/>
  <c r="F9" i="51"/>
  <c r="F8" i="51"/>
  <c r="F7" i="51"/>
  <c r="F6" i="51"/>
  <c r="F18" i="50"/>
  <c r="F17" i="50"/>
  <c r="F16" i="50"/>
  <c r="F15" i="50"/>
  <c r="F14" i="50"/>
  <c r="F13" i="50"/>
  <c r="F12" i="50"/>
  <c r="F11" i="50"/>
  <c r="F10" i="50"/>
  <c r="F9" i="50"/>
  <c r="F8" i="50"/>
  <c r="F7" i="50"/>
  <c r="F6" i="50"/>
  <c r="C20" i="44"/>
  <c r="C19" i="44"/>
  <c r="C18" i="44"/>
  <c r="C17" i="44"/>
  <c r="C16" i="44"/>
  <c r="C15" i="44"/>
  <c r="C14" i="44"/>
  <c r="C13" i="44"/>
  <c r="C12" i="44"/>
  <c r="C11" i="44"/>
  <c r="C10" i="44"/>
  <c r="C9" i="44"/>
  <c r="C8" i="44"/>
  <c r="C18" i="55"/>
  <c r="C17" i="55"/>
  <c r="C16" i="55"/>
  <c r="C15" i="55"/>
  <c r="C14" i="55"/>
  <c r="C13" i="55"/>
  <c r="C12" i="55"/>
  <c r="C11" i="55"/>
  <c r="C10" i="55"/>
  <c r="C9" i="55"/>
  <c r="C8" i="55"/>
  <c r="C7" i="55"/>
  <c r="C6" i="55"/>
  <c r="C18" i="54"/>
  <c r="C17" i="54"/>
  <c r="C16" i="54"/>
  <c r="C15" i="54"/>
  <c r="C14" i="54"/>
  <c r="C13" i="54"/>
  <c r="C12" i="54"/>
  <c r="C11" i="54"/>
  <c r="C10" i="54"/>
  <c r="C9" i="54"/>
  <c r="C8" i="54"/>
  <c r="C7" i="54"/>
  <c r="C6" i="54"/>
  <c r="C18" i="53"/>
  <c r="C17" i="53"/>
  <c r="C16" i="53"/>
  <c r="C15" i="53"/>
  <c r="C14" i="53"/>
  <c r="C13" i="53"/>
  <c r="C12" i="53"/>
  <c r="C11" i="53"/>
  <c r="C10" i="53"/>
  <c r="C9" i="53"/>
  <c r="C8" i="53"/>
  <c r="C7" i="53"/>
  <c r="C6" i="53"/>
  <c r="C18" i="43"/>
  <c r="C17" i="43"/>
  <c r="C16" i="43"/>
  <c r="C15" i="43"/>
  <c r="C14" i="43"/>
  <c r="C13" i="43"/>
  <c r="C12" i="43"/>
  <c r="C11" i="43"/>
  <c r="C10" i="43"/>
  <c r="C9" i="43"/>
  <c r="C8" i="43"/>
  <c r="C7" i="43"/>
  <c r="C6" i="43"/>
  <c r="C18" i="52"/>
  <c r="C17" i="52"/>
  <c r="C16" i="52"/>
  <c r="C15" i="52"/>
  <c r="C14" i="52"/>
  <c r="C13" i="52"/>
  <c r="C12" i="52"/>
  <c r="C11" i="52"/>
  <c r="C10" i="52"/>
  <c r="C9" i="52"/>
  <c r="C8" i="52"/>
  <c r="C7" i="52"/>
  <c r="C6" i="52"/>
  <c r="C18" i="51"/>
  <c r="C17" i="51"/>
  <c r="C16" i="51"/>
  <c r="C15" i="51"/>
  <c r="C14" i="51"/>
  <c r="C13" i="51"/>
  <c r="C12" i="51"/>
  <c r="C11" i="51"/>
  <c r="C10" i="51"/>
  <c r="C9" i="51"/>
  <c r="C8" i="51"/>
  <c r="C7" i="51"/>
  <c r="C6" i="51"/>
  <c r="C18" i="50"/>
  <c r="C17" i="50"/>
  <c r="C16" i="50"/>
  <c r="C15" i="50"/>
  <c r="C14" i="50"/>
  <c r="C13" i="50"/>
  <c r="C12" i="50"/>
  <c r="C11" i="50"/>
  <c r="C10" i="50"/>
  <c r="C9" i="50"/>
  <c r="C8" i="50"/>
  <c r="C7" i="50"/>
  <c r="C6" i="50"/>
  <c r="C18" i="56"/>
  <c r="C38" i="44"/>
  <c r="G18" i="56"/>
  <c r="G38" i="44"/>
  <c r="K18" i="56"/>
  <c r="K38" i="44"/>
  <c r="S18" i="55"/>
  <c r="Q18" i="56"/>
  <c r="Q38" i="44"/>
  <c r="M18" i="56"/>
  <c r="M38" i="44"/>
  <c r="I18" i="56"/>
  <c r="I38" i="44"/>
  <c r="R18" i="52"/>
  <c r="P18" i="56"/>
  <c r="P38" i="44"/>
  <c r="L18" i="56"/>
  <c r="L38" i="44"/>
  <c r="H18" i="56"/>
  <c r="H38" i="44"/>
  <c r="D18" i="56"/>
  <c r="D38" i="44"/>
  <c r="J18" i="56"/>
  <c r="J38" i="44"/>
  <c r="F18" i="56"/>
  <c r="F38" i="44"/>
  <c r="S18" i="52"/>
  <c r="R18" i="50"/>
  <c r="C57" i="44"/>
  <c r="D57" i="44"/>
  <c r="D8" i="56"/>
  <c r="D28" i="44"/>
  <c r="D47" i="44"/>
  <c r="S16" i="53"/>
  <c r="M7" i="56"/>
  <c r="M27" i="44"/>
  <c r="M16" i="56"/>
  <c r="M36" i="44"/>
  <c r="M55" i="44"/>
  <c r="M13" i="56"/>
  <c r="M33" i="44"/>
  <c r="M52" i="44"/>
  <c r="K17" i="56"/>
  <c r="K37" i="44"/>
  <c r="K56" i="44"/>
  <c r="K13" i="56"/>
  <c r="K33" i="44"/>
  <c r="K52" i="44"/>
  <c r="K16" i="56"/>
  <c r="K36" i="44"/>
  <c r="K55" i="44"/>
  <c r="K12" i="56"/>
  <c r="K32" i="44"/>
  <c r="K51" i="44"/>
  <c r="K8" i="56"/>
  <c r="K28" i="44"/>
  <c r="K47" i="44"/>
  <c r="K11" i="56"/>
  <c r="K31" i="44"/>
  <c r="K50" i="44"/>
  <c r="K7" i="56"/>
  <c r="K27" i="44"/>
  <c r="K46" i="44"/>
  <c r="K14" i="56"/>
  <c r="K34" i="44"/>
  <c r="K53" i="44"/>
  <c r="R17" i="55"/>
  <c r="R13" i="55"/>
  <c r="R9" i="55"/>
  <c r="R7" i="53"/>
  <c r="R17" i="52"/>
  <c r="J16" i="56"/>
  <c r="J36" i="44"/>
  <c r="J55" i="44"/>
  <c r="I14" i="56"/>
  <c r="I34" i="44"/>
  <c r="I6" i="56"/>
  <c r="I26" i="44"/>
  <c r="I17" i="56"/>
  <c r="I37" i="44"/>
  <c r="I56" i="44"/>
  <c r="I13" i="56"/>
  <c r="I33" i="44"/>
  <c r="I52" i="44"/>
  <c r="H10" i="56"/>
  <c r="H30" i="44"/>
  <c r="H49" i="44"/>
  <c r="H6" i="56"/>
  <c r="H26" i="44"/>
  <c r="H45" i="44"/>
  <c r="H17" i="56"/>
  <c r="H37" i="44"/>
  <c r="H56" i="44"/>
  <c r="H13" i="56"/>
  <c r="H33" i="44"/>
  <c r="H52" i="44"/>
  <c r="H16" i="56"/>
  <c r="H36" i="44"/>
  <c r="H55" i="44"/>
  <c r="H12" i="56"/>
  <c r="H32" i="44"/>
  <c r="H51" i="44"/>
  <c r="H8" i="56"/>
  <c r="H28" i="44"/>
  <c r="H47" i="44"/>
  <c r="H11" i="56"/>
  <c r="H31" i="44"/>
  <c r="H50" i="44"/>
  <c r="R7" i="54"/>
  <c r="R6" i="51"/>
  <c r="F12" i="56"/>
  <c r="F32" i="44"/>
  <c r="F51" i="44"/>
  <c r="S10" i="55"/>
  <c r="S10" i="52"/>
  <c r="A46" i="44"/>
  <c r="A47" i="44"/>
  <c r="A48" i="44"/>
  <c r="A49" i="44"/>
  <c r="A50" i="44"/>
  <c r="A51" i="44"/>
  <c r="A52" i="44"/>
  <c r="A53" i="44"/>
  <c r="A54" i="44"/>
  <c r="A55" i="44"/>
  <c r="A56" i="44"/>
  <c r="A57" i="44"/>
  <c r="A27" i="44"/>
  <c r="A28" i="44"/>
  <c r="A29" i="44"/>
  <c r="A30" i="44"/>
  <c r="A31" i="44"/>
  <c r="A32" i="44"/>
  <c r="A33" i="44"/>
  <c r="A34" i="44"/>
  <c r="A35" i="44"/>
  <c r="A36" i="44"/>
  <c r="A37" i="44"/>
  <c r="A38" i="44"/>
  <c r="A7" i="51"/>
  <c r="A8" i="51"/>
  <c r="A9" i="51"/>
  <c r="A10" i="51"/>
  <c r="A11" i="51"/>
  <c r="A12" i="51"/>
  <c r="A13" i="51"/>
  <c r="A14" i="51"/>
  <c r="A15" i="51"/>
  <c r="A16" i="51"/>
  <c r="A17" i="51"/>
  <c r="A18" i="51"/>
  <c r="A7" i="52"/>
  <c r="A8" i="52"/>
  <c r="A9" i="52"/>
  <c r="A10" i="52"/>
  <c r="A11" i="52"/>
  <c r="A12" i="52"/>
  <c r="A13" i="52"/>
  <c r="A14" i="52"/>
  <c r="A15" i="52"/>
  <c r="A16" i="52"/>
  <c r="A17" i="52"/>
  <c r="A18" i="52"/>
  <c r="A7" i="43"/>
  <c r="A8" i="43"/>
  <c r="A9" i="43"/>
  <c r="A10" i="43"/>
  <c r="A11" i="43"/>
  <c r="A12" i="43"/>
  <c r="A13" i="43"/>
  <c r="A14" i="43"/>
  <c r="A15" i="43"/>
  <c r="A16" i="43"/>
  <c r="A17" i="43"/>
  <c r="A18" i="43"/>
  <c r="A7" i="53"/>
  <c r="A8" i="53"/>
  <c r="A9" i="53"/>
  <c r="A10" i="53"/>
  <c r="A11" i="53"/>
  <c r="A12" i="53"/>
  <c r="A13" i="53"/>
  <c r="A14" i="53"/>
  <c r="A15" i="53"/>
  <c r="A16" i="53"/>
  <c r="A17" i="53"/>
  <c r="A18" i="53"/>
  <c r="A7" i="54"/>
  <c r="A8" i="54"/>
  <c r="A9" i="54"/>
  <c r="A10" i="54"/>
  <c r="A11" i="54"/>
  <c r="A12" i="54"/>
  <c r="A13" i="54"/>
  <c r="A14" i="54"/>
  <c r="A15" i="54"/>
  <c r="A16" i="54"/>
  <c r="A17" i="54"/>
  <c r="A18" i="54"/>
  <c r="A7" i="55"/>
  <c r="A8" i="55"/>
  <c r="A9" i="55"/>
  <c r="A10" i="55"/>
  <c r="A11" i="55"/>
  <c r="A12" i="55"/>
  <c r="A13" i="55"/>
  <c r="A14" i="55"/>
  <c r="A15" i="55"/>
  <c r="A16" i="55"/>
  <c r="A17" i="55"/>
  <c r="A18" i="55"/>
  <c r="A7" i="56"/>
  <c r="A8" i="56"/>
  <c r="A9" i="56"/>
  <c r="A10" i="56"/>
  <c r="A11" i="56"/>
  <c r="A12" i="56"/>
  <c r="A13" i="56"/>
  <c r="A14" i="56"/>
  <c r="A15" i="56"/>
  <c r="A16" i="56"/>
  <c r="A17" i="56"/>
  <c r="A18" i="56"/>
  <c r="A9" i="44"/>
  <c r="A10" i="44"/>
  <c r="A11" i="44"/>
  <c r="A12" i="44"/>
  <c r="A13" i="44"/>
  <c r="A14" i="44"/>
  <c r="A15" i="44"/>
  <c r="A16" i="44"/>
  <c r="A17" i="44"/>
  <c r="A18" i="44"/>
  <c r="A19" i="44"/>
  <c r="A20" i="44"/>
  <c r="A7" i="50"/>
  <c r="A8" i="50"/>
  <c r="A9" i="50"/>
  <c r="A10" i="50"/>
  <c r="A11" i="50"/>
  <c r="A12" i="50"/>
  <c r="A13" i="50"/>
  <c r="A14" i="50"/>
  <c r="A15" i="50"/>
  <c r="A16" i="50"/>
  <c r="A17" i="50"/>
  <c r="A18" i="50"/>
  <c r="P6" i="56"/>
  <c r="P26" i="44"/>
  <c r="P45" i="44"/>
  <c r="C10" i="56"/>
  <c r="C30" i="44"/>
  <c r="C49" i="44"/>
  <c r="F6" i="56"/>
  <c r="F26" i="44"/>
  <c r="F45" i="44"/>
  <c r="M6" i="56"/>
  <c r="M26" i="44"/>
  <c r="M45" i="44"/>
  <c r="Q8" i="56"/>
  <c r="Q28" i="44"/>
  <c r="Q47" i="44"/>
  <c r="M9" i="56"/>
  <c r="M29" i="44"/>
  <c r="M48" i="44"/>
  <c r="Q9" i="56"/>
  <c r="Q29" i="44"/>
  <c r="Q48" i="44"/>
  <c r="M10" i="56"/>
  <c r="M30" i="44"/>
  <c r="M49" i="44"/>
  <c r="M15" i="56"/>
  <c r="M35" i="44"/>
  <c r="M54" i="44"/>
  <c r="M17" i="56"/>
  <c r="M37" i="44"/>
  <c r="M56" i="44"/>
  <c r="P17" i="56"/>
  <c r="P37" i="44"/>
  <c r="P56" i="44"/>
  <c r="M57" i="44"/>
  <c r="S16" i="50"/>
  <c r="C44" i="44"/>
  <c r="G44" i="44"/>
  <c r="K44" i="44"/>
  <c r="O44" i="44"/>
  <c r="J44" i="44"/>
  <c r="F44" i="44"/>
  <c r="Q44" i="44"/>
  <c r="P44" i="44"/>
  <c r="M44" i="44"/>
  <c r="L44" i="44"/>
  <c r="I44" i="44"/>
  <c r="H44" i="44"/>
  <c r="D44" i="44"/>
  <c r="E44" i="44"/>
  <c r="N44" i="44"/>
  <c r="T44" i="44"/>
  <c r="B44" i="44"/>
  <c r="R44" i="44"/>
  <c r="S44" i="44"/>
  <c r="C6" i="56"/>
  <c r="C26" i="44"/>
  <c r="C45" i="44"/>
  <c r="C8" i="56"/>
  <c r="C12" i="56"/>
  <c r="C32" i="44"/>
  <c r="C51" i="44"/>
  <c r="C14" i="56"/>
  <c r="C34" i="44"/>
  <c r="C53" i="44"/>
  <c r="C16" i="56"/>
  <c r="C36" i="44"/>
  <c r="C11" i="56"/>
  <c r="C13" i="56"/>
  <c r="C33" i="44"/>
  <c r="C52" i="44"/>
  <c r="C15" i="56"/>
  <c r="C35" i="44"/>
  <c r="C54" i="44"/>
  <c r="R10" i="55"/>
  <c r="R13" i="44"/>
  <c r="F57" i="44"/>
  <c r="R17" i="44"/>
  <c r="R9" i="44"/>
  <c r="R13" i="51"/>
  <c r="R17" i="51"/>
  <c r="R6" i="52"/>
  <c r="R10" i="52"/>
  <c r="R14" i="52"/>
  <c r="R7" i="43"/>
  <c r="R15" i="43"/>
  <c r="R8" i="53"/>
  <c r="R12" i="53"/>
  <c r="R16" i="53"/>
  <c r="R9" i="54"/>
  <c r="R17" i="54"/>
  <c r="R6" i="55"/>
  <c r="R13" i="54"/>
  <c r="R14" i="55"/>
  <c r="L10" i="56"/>
  <c r="L30" i="44"/>
  <c r="L49" i="44"/>
  <c r="R11" i="43"/>
  <c r="L6" i="56"/>
  <c r="L26" i="44"/>
  <c r="L45" i="44"/>
  <c r="L11" i="56"/>
  <c r="L31" i="44"/>
  <c r="L50" i="44"/>
  <c r="L13" i="56"/>
  <c r="L33" i="44"/>
  <c r="L52" i="44"/>
  <c r="L57" i="44"/>
  <c r="R10" i="51"/>
  <c r="R14" i="51"/>
  <c r="R13" i="53"/>
  <c r="R14" i="54"/>
  <c r="F17" i="56"/>
  <c r="F37" i="44"/>
  <c r="F56" i="44"/>
  <c r="F8" i="56"/>
  <c r="F28" i="44"/>
  <c r="F47" i="44"/>
  <c r="F10" i="56"/>
  <c r="F30" i="44"/>
  <c r="F49" i="44"/>
  <c r="F14" i="56"/>
  <c r="F34" i="44"/>
  <c r="F53" i="44"/>
  <c r="S6" i="52"/>
  <c r="S14" i="52"/>
  <c r="S9" i="43"/>
  <c r="S13" i="43"/>
  <c r="S17" i="43"/>
  <c r="S7" i="54"/>
  <c r="S11" i="54"/>
  <c r="S15" i="54"/>
  <c r="S6" i="55"/>
  <c r="S19" i="44"/>
  <c r="D14" i="56"/>
  <c r="D34" i="44"/>
  <c r="D53" i="44"/>
  <c r="D7" i="56"/>
  <c r="D27" i="44"/>
  <c r="D46" i="44"/>
  <c r="D9" i="56"/>
  <c r="D29" i="44"/>
  <c r="D48" i="44"/>
  <c r="D11" i="56"/>
  <c r="D31" i="44"/>
  <c r="D50" i="44"/>
  <c r="S11" i="51"/>
  <c r="D13" i="56"/>
  <c r="D33" i="44"/>
  <c r="D52" i="44"/>
  <c r="D15" i="56"/>
  <c r="D35" i="44"/>
  <c r="D54" i="44"/>
  <c r="S15" i="51"/>
  <c r="D17" i="56"/>
  <c r="D37" i="44"/>
  <c r="D56" i="44"/>
  <c r="S14" i="55"/>
  <c r="S15" i="44"/>
  <c r="S8" i="50"/>
  <c r="S12" i="50"/>
  <c r="S7" i="51"/>
  <c r="S11" i="44"/>
  <c r="R12" i="50"/>
  <c r="R16" i="50"/>
  <c r="G16" i="56"/>
  <c r="G36" i="44"/>
  <c r="G55" i="44"/>
  <c r="H15" i="56"/>
  <c r="H35" i="44"/>
  <c r="H54" i="44"/>
  <c r="S12" i="53"/>
  <c r="F11" i="56"/>
  <c r="F31" i="44"/>
  <c r="F50" i="44"/>
  <c r="F9" i="56"/>
  <c r="F29" i="44"/>
  <c r="F48" i="44"/>
  <c r="D6" i="56"/>
  <c r="D26" i="44"/>
  <c r="D45" i="44"/>
  <c r="D16" i="56"/>
  <c r="D36" i="44"/>
  <c r="D55" i="44"/>
  <c r="Q6" i="56"/>
  <c r="Q26" i="44"/>
  <c r="Q45" i="44"/>
  <c r="Q7" i="56"/>
  <c r="Q10" i="56"/>
  <c r="Q11" i="56"/>
  <c r="Q31" i="44"/>
  <c r="Q50" i="44"/>
  <c r="Q12" i="56"/>
  <c r="Q32" i="44"/>
  <c r="Q51" i="44"/>
  <c r="Q13" i="56"/>
  <c r="Q33" i="44"/>
  <c r="Q52" i="44"/>
  <c r="Q15" i="56"/>
  <c r="Q35" i="44"/>
  <c r="Q54" i="44"/>
  <c r="Q16" i="56"/>
  <c r="Q17" i="56"/>
  <c r="Q37" i="44"/>
  <c r="Q56" i="44"/>
  <c r="Q57" i="44"/>
  <c r="R14" i="44"/>
  <c r="R18" i="44"/>
  <c r="L14" i="56"/>
  <c r="L34" i="44"/>
  <c r="L53" i="44"/>
  <c r="R12" i="43"/>
  <c r="R10" i="44"/>
  <c r="S11" i="52"/>
  <c r="P11" i="56"/>
  <c r="P31" i="44"/>
  <c r="P50" i="44"/>
  <c r="P8" i="56"/>
  <c r="P28" i="44"/>
  <c r="P47" i="44"/>
  <c r="G11" i="56"/>
  <c r="G31" i="44"/>
  <c r="G50" i="44"/>
  <c r="R11" i="51"/>
  <c r="G12" i="56"/>
  <c r="G32" i="44"/>
  <c r="G51" i="44"/>
  <c r="R12" i="52"/>
  <c r="R14" i="53"/>
  <c r="H57" i="44"/>
  <c r="I15" i="56"/>
  <c r="I35" i="44"/>
  <c r="I54" i="44"/>
  <c r="I53" i="44"/>
  <c r="R7" i="50"/>
  <c r="J7" i="56"/>
  <c r="J27" i="44"/>
  <c r="J46" i="44"/>
  <c r="J11" i="56"/>
  <c r="J31" i="44"/>
  <c r="J50" i="44"/>
  <c r="R11" i="50"/>
  <c r="R15" i="50"/>
  <c r="J15" i="56"/>
  <c r="J35" i="44"/>
  <c r="R12" i="51"/>
  <c r="J12" i="56"/>
  <c r="J32" i="44"/>
  <c r="J51" i="44"/>
  <c r="J9" i="56"/>
  <c r="J29" i="44"/>
  <c r="J48" i="44"/>
  <c r="J13" i="56"/>
  <c r="J33" i="44"/>
  <c r="J52" i="44"/>
  <c r="J6" i="56"/>
  <c r="J26" i="44"/>
  <c r="J45" i="44"/>
  <c r="J10" i="56"/>
  <c r="J30" i="44"/>
  <c r="J49" i="44"/>
  <c r="J57" i="44"/>
  <c r="K6" i="56"/>
  <c r="K26" i="44"/>
  <c r="K45" i="44"/>
  <c r="R15" i="51"/>
  <c r="G15" i="56"/>
  <c r="G35" i="44"/>
  <c r="G54" i="44"/>
  <c r="G8" i="56"/>
  <c r="G28" i="44"/>
  <c r="G47" i="44"/>
  <c r="R8" i="52"/>
  <c r="R16" i="52"/>
  <c r="G13" i="56"/>
  <c r="G33" i="44"/>
  <c r="G52" i="44"/>
  <c r="R13" i="43"/>
  <c r="R6" i="53"/>
  <c r="G10" i="56"/>
  <c r="G30" i="44"/>
  <c r="G49" i="44"/>
  <c r="G57" i="44"/>
  <c r="R11" i="54"/>
  <c r="R11" i="44"/>
  <c r="H14" i="56"/>
  <c r="H34" i="44"/>
  <c r="H53" i="44"/>
  <c r="I12" i="56"/>
  <c r="I32" i="44"/>
  <c r="I51" i="44"/>
  <c r="I9" i="56"/>
  <c r="I29" i="44"/>
  <c r="I48" i="44"/>
  <c r="R15" i="44"/>
  <c r="R7" i="51"/>
  <c r="G7" i="56"/>
  <c r="G27" i="44"/>
  <c r="G46" i="44"/>
  <c r="R15" i="54"/>
  <c r="R19" i="44"/>
  <c r="I57" i="44"/>
  <c r="I10" i="56"/>
  <c r="I30" i="44"/>
  <c r="I49" i="44"/>
  <c r="I16" i="56"/>
  <c r="I36" i="44"/>
  <c r="I55" i="44"/>
  <c r="S9" i="53"/>
  <c r="F15" i="56"/>
  <c r="F35" i="44"/>
  <c r="F54" i="44"/>
  <c r="R17" i="43"/>
  <c r="R16" i="51"/>
  <c r="S12" i="54"/>
  <c r="F16" i="56"/>
  <c r="F36" i="44"/>
  <c r="F55" i="44"/>
  <c r="S8" i="53"/>
  <c r="F7" i="56"/>
  <c r="F27" i="44"/>
  <c r="F46" i="44"/>
  <c r="L8" i="56"/>
  <c r="L28" i="44"/>
  <c r="L47" i="44"/>
  <c r="R15" i="53"/>
  <c r="F13" i="56"/>
  <c r="L15" i="56"/>
  <c r="L35" i="44"/>
  <c r="L54" i="44"/>
  <c r="P12" i="56"/>
  <c r="P32" i="44"/>
  <c r="P51" i="44"/>
  <c r="C7" i="56"/>
  <c r="C27" i="44"/>
  <c r="C46" i="44"/>
  <c r="G9" i="56"/>
  <c r="G29" i="44"/>
  <c r="G48" i="44"/>
  <c r="G17" i="56"/>
  <c r="G37" i="44"/>
  <c r="G56" i="44"/>
  <c r="H9" i="56"/>
  <c r="H29" i="44"/>
  <c r="H48" i="44"/>
  <c r="H7" i="56"/>
  <c r="H27" i="44"/>
  <c r="H46" i="44"/>
  <c r="K15" i="56"/>
  <c r="K35" i="44"/>
  <c r="K54" i="44"/>
  <c r="L12" i="56"/>
  <c r="L32" i="44"/>
  <c r="L51" i="44"/>
  <c r="L16" i="56"/>
  <c r="L36" i="44"/>
  <c r="L55" i="44"/>
  <c r="L9" i="56"/>
  <c r="L29" i="44"/>
  <c r="L48" i="44"/>
  <c r="P9" i="56"/>
  <c r="P29" i="44"/>
  <c r="P48" i="44"/>
  <c r="P13" i="56"/>
  <c r="P33" i="44"/>
  <c r="P52" i="44"/>
  <c r="Q14" i="56"/>
  <c r="Q34" i="44"/>
  <c r="Q53" i="44"/>
  <c r="C9" i="56"/>
  <c r="C29" i="44"/>
  <c r="C48" i="44"/>
  <c r="G6" i="56"/>
  <c r="I7" i="56"/>
  <c r="I27" i="44"/>
  <c r="I46" i="44"/>
  <c r="I11" i="56"/>
  <c r="I31" i="44"/>
  <c r="I8" i="56"/>
  <c r="I28" i="44"/>
  <c r="I47" i="44"/>
  <c r="J14" i="56"/>
  <c r="J34" i="44"/>
  <c r="J53" i="44"/>
  <c r="P14" i="56"/>
  <c r="P34" i="44"/>
  <c r="P53" i="44"/>
  <c r="D10" i="56"/>
  <c r="D30" i="44"/>
  <c r="D49" i="44"/>
  <c r="C55" i="44"/>
  <c r="Q36" i="44"/>
  <c r="Q55" i="44"/>
  <c r="C28" i="44"/>
  <c r="Q27" i="44"/>
  <c r="Q30" i="44"/>
  <c r="C31" i="44"/>
  <c r="C50" i="44"/>
  <c r="I45" i="44"/>
  <c r="M46" i="44"/>
  <c r="J8" i="56"/>
  <c r="J28" i="44"/>
  <c r="J47" i="44"/>
  <c r="J17" i="56"/>
  <c r="J37" i="44"/>
  <c r="J56" i="44"/>
  <c r="M11" i="56"/>
  <c r="M14" i="56"/>
  <c r="M34" i="44"/>
  <c r="M53" i="44"/>
  <c r="G14" i="56"/>
  <c r="K9" i="56"/>
  <c r="M8" i="56"/>
  <c r="M28" i="44"/>
  <c r="M47" i="44"/>
  <c r="M12" i="56"/>
  <c r="L7" i="56"/>
  <c r="L17" i="56"/>
  <c r="L37" i="44"/>
  <c r="L56" i="44"/>
  <c r="P7" i="56"/>
  <c r="P27" i="44"/>
  <c r="P46" i="44"/>
  <c r="P10" i="56"/>
  <c r="P30" i="44"/>
  <c r="P49" i="44"/>
  <c r="K10" i="56"/>
  <c r="C17" i="56"/>
  <c r="P15" i="56"/>
  <c r="P35" i="44"/>
  <c r="P54" i="44"/>
  <c r="P16" i="56"/>
  <c r="D12" i="56"/>
  <c r="F33" i="44"/>
  <c r="I50" i="44"/>
  <c r="G26" i="44"/>
  <c r="Q46" i="44"/>
  <c r="P57" i="44"/>
  <c r="M32" i="44"/>
  <c r="C47" i="44"/>
  <c r="C37" i="44"/>
  <c r="K29" i="44"/>
  <c r="M31" i="44"/>
  <c r="M50" i="44"/>
  <c r="J54" i="44"/>
  <c r="P36" i="44"/>
  <c r="L27" i="44"/>
  <c r="K30" i="44"/>
  <c r="G34" i="44"/>
  <c r="Q49" i="44"/>
  <c r="K57" i="44"/>
  <c r="D32" i="44"/>
  <c r="G45" i="44"/>
  <c r="F52" i="44"/>
  <c r="L46" i="44"/>
  <c r="D51" i="44"/>
  <c r="K48" i="44"/>
  <c r="C56" i="44"/>
  <c r="G53" i="44"/>
  <c r="K49" i="44"/>
  <c r="P55" i="44"/>
  <c r="M51" i="44"/>
  <c r="R7" i="52"/>
  <c r="B7" i="56"/>
  <c r="R7" i="56" s="1"/>
  <c r="R6" i="43"/>
  <c r="B10" i="56"/>
  <c r="B30" i="44" s="1"/>
  <c r="R10" i="43"/>
  <c r="R14" i="43"/>
  <c r="R18" i="43"/>
  <c r="R9" i="53"/>
  <c r="R8" i="54"/>
  <c r="R16" i="54"/>
  <c r="R15" i="55"/>
  <c r="R16" i="44"/>
  <c r="R17" i="50"/>
  <c r="R11" i="52"/>
  <c r="B12" i="56"/>
  <c r="B32" i="44" s="1"/>
  <c r="B51" i="44" s="1"/>
  <c r="R9" i="50"/>
  <c r="R15" i="52"/>
  <c r="R12" i="54"/>
  <c r="R11" i="55"/>
  <c r="B9" i="56"/>
  <c r="B29" i="44" s="1"/>
  <c r="R17" i="53"/>
  <c r="B13" i="56"/>
  <c r="B33" i="44" s="1"/>
  <c r="R33" i="44" s="1"/>
  <c r="R52" i="44" s="1"/>
  <c r="R13" i="50"/>
  <c r="R8" i="51"/>
  <c r="B8" i="56"/>
  <c r="B28" i="44" s="1"/>
  <c r="B47" i="44" s="1"/>
  <c r="R8" i="44"/>
  <c r="R20" i="44"/>
  <c r="S9" i="51"/>
  <c r="S13" i="44"/>
  <c r="R8" i="56"/>
  <c r="R10" i="56"/>
  <c r="R32" i="44"/>
  <c r="R51" i="44" s="1"/>
  <c r="R30" i="44"/>
  <c r="B49" i="44"/>
  <c r="T12" i="52" l="1"/>
  <c r="T10" i="53"/>
  <c r="T9" i="54"/>
  <c r="T9" i="44"/>
  <c r="T17" i="44"/>
  <c r="R9" i="56"/>
  <c r="R49" i="44"/>
  <c r="T8" i="50"/>
  <c r="T7" i="51"/>
  <c r="T11" i="51"/>
  <c r="T15" i="51"/>
  <c r="T10" i="52"/>
  <c r="T17" i="43"/>
  <c r="T7" i="54"/>
  <c r="T11" i="54"/>
  <c r="T11" i="44"/>
  <c r="T19" i="44"/>
  <c r="R28" i="44"/>
  <c r="R47" i="44" s="1"/>
  <c r="B17" i="56"/>
  <c r="R17" i="56" s="1"/>
  <c r="R29" i="44"/>
  <c r="R48" i="44" s="1"/>
  <c r="B48" i="44"/>
  <c r="B37" i="44"/>
  <c r="B56" i="44" s="1"/>
  <c r="T12" i="44"/>
  <c r="R13" i="56"/>
  <c r="T7" i="50"/>
  <c r="T10" i="51"/>
  <c r="T14" i="51"/>
  <c r="T13" i="52"/>
  <c r="E17" i="56"/>
  <c r="T15" i="53"/>
  <c r="T9" i="55"/>
  <c r="O16" i="56"/>
  <c r="O36" i="44" s="1"/>
  <c r="O55" i="44" s="1"/>
  <c r="O7" i="56"/>
  <c r="O27" i="44" s="1"/>
  <c r="O46" i="44" s="1"/>
  <c r="T6" i="43"/>
  <c r="T10" i="43"/>
  <c r="T14" i="43"/>
  <c r="T8" i="44"/>
  <c r="R12" i="56"/>
  <c r="T9" i="52"/>
  <c r="T15" i="50"/>
  <c r="B6" i="56"/>
  <c r="B26" i="44" s="1"/>
  <c r="R37" i="44"/>
  <c r="R56" i="44" s="1"/>
  <c r="T8" i="43"/>
  <c r="S8" i="43"/>
  <c r="T14" i="54"/>
  <c r="T10" i="44"/>
  <c r="S14" i="51"/>
  <c r="B52" i="44"/>
  <c r="S7" i="50"/>
  <c r="T6" i="51"/>
  <c r="S18" i="51"/>
  <c r="T18" i="51"/>
  <c r="O8" i="56"/>
  <c r="O28" i="44" s="1"/>
  <c r="O47" i="44" s="1"/>
  <c r="T8" i="51"/>
  <c r="O15" i="56"/>
  <c r="O35" i="44" s="1"/>
  <c r="O54" i="44" s="1"/>
  <c r="T15" i="52"/>
  <c r="E11" i="56"/>
  <c r="S11" i="56" s="1"/>
  <c r="E18" i="56"/>
  <c r="S13" i="52"/>
  <c r="S10" i="51"/>
  <c r="E9" i="56"/>
  <c r="S9" i="56" s="1"/>
  <c r="T16" i="43"/>
  <c r="T11" i="50"/>
  <c r="N12" i="56"/>
  <c r="N32" i="44" s="1"/>
  <c r="N51" i="44" s="1"/>
  <c r="S15" i="53"/>
  <c r="S9" i="55"/>
  <c r="T9" i="51"/>
  <c r="T13" i="54"/>
  <c r="T12" i="55"/>
  <c r="T16" i="55"/>
  <c r="T13" i="44"/>
  <c r="N8" i="56"/>
  <c r="N28" i="44" s="1"/>
  <c r="N47" i="44" s="1"/>
  <c r="T12" i="51"/>
  <c r="N15" i="56"/>
  <c r="N35" i="44" s="1"/>
  <c r="N54" i="44" s="1"/>
  <c r="N14" i="56"/>
  <c r="N34" i="44" s="1"/>
  <c r="T9" i="53"/>
  <c r="T13" i="53"/>
  <c r="T17" i="53"/>
  <c r="T8" i="54"/>
  <c r="T12" i="54"/>
  <c r="T16" i="54"/>
  <c r="T7" i="55"/>
  <c r="T11" i="55"/>
  <c r="T15" i="55"/>
  <c r="O12" i="56"/>
  <c r="O32" i="44" s="1"/>
  <c r="O51" i="44" s="1"/>
  <c r="T16" i="50"/>
  <c r="O11" i="56"/>
  <c r="O31" i="44" s="1"/>
  <c r="O50" i="44" s="1"/>
  <c r="O10" i="56"/>
  <c r="O30" i="44" s="1"/>
  <c r="O49" i="44" s="1"/>
  <c r="O14" i="56"/>
  <c r="O34" i="44" s="1"/>
  <c r="O53" i="44" s="1"/>
  <c r="O18" i="56"/>
  <c r="O38" i="44" s="1"/>
  <c r="O57" i="44" s="1"/>
  <c r="T9" i="43"/>
  <c r="O13" i="56"/>
  <c r="O33" i="44" s="1"/>
  <c r="O52" i="44" s="1"/>
  <c r="O17" i="56"/>
  <c r="O37" i="44" s="1"/>
  <c r="O56" i="44" s="1"/>
  <c r="T8" i="53"/>
  <c r="T12" i="53"/>
  <c r="T16" i="53"/>
  <c r="T15" i="54"/>
  <c r="T6" i="55"/>
  <c r="T10" i="55"/>
  <c r="T14" i="55"/>
  <c r="T18" i="55"/>
  <c r="T15" i="44"/>
  <c r="B11" i="56"/>
  <c r="B15" i="56"/>
  <c r="B14" i="56"/>
  <c r="T17" i="52"/>
  <c r="T12" i="43"/>
  <c r="T7" i="53"/>
  <c r="T13" i="55"/>
  <c r="T17" i="55"/>
  <c r="T14" i="44"/>
  <c r="T18" i="44"/>
  <c r="T18" i="50"/>
  <c r="E6" i="56"/>
  <c r="S6" i="50"/>
  <c r="T6" i="50"/>
  <c r="T10" i="50"/>
  <c r="S10" i="50"/>
  <c r="E10" i="56"/>
  <c r="E14" i="56"/>
  <c r="T14" i="50"/>
  <c r="T13" i="51"/>
  <c r="E13" i="56"/>
  <c r="S17" i="51"/>
  <c r="T17" i="51"/>
  <c r="S8" i="52"/>
  <c r="T8" i="52"/>
  <c r="E8" i="56"/>
  <c r="E12" i="56"/>
  <c r="S12" i="52"/>
  <c r="T16" i="52"/>
  <c r="E16" i="56"/>
  <c r="E7" i="56"/>
  <c r="T7" i="43"/>
  <c r="T11" i="43"/>
  <c r="S11" i="43"/>
  <c r="T15" i="43"/>
  <c r="E15" i="56"/>
  <c r="S15" i="43"/>
  <c r="T6" i="53"/>
  <c r="S6" i="53"/>
  <c r="S14" i="53"/>
  <c r="T14" i="53"/>
  <c r="S18" i="53"/>
  <c r="T18" i="53"/>
  <c r="S17" i="54"/>
  <c r="T17" i="54"/>
  <c r="T8" i="55"/>
  <c r="S8" i="55"/>
  <c r="S17" i="44"/>
  <c r="N9" i="56"/>
  <c r="T9" i="50"/>
  <c r="N13" i="56"/>
  <c r="N33" i="44" s="1"/>
  <c r="N52" i="44" s="1"/>
  <c r="T13" i="50"/>
  <c r="N17" i="56"/>
  <c r="N37" i="44" s="1"/>
  <c r="N56" i="44" s="1"/>
  <c r="T17" i="50"/>
  <c r="N16" i="56"/>
  <c r="N36" i="44" s="1"/>
  <c r="N55" i="44" s="1"/>
  <c r="T16" i="51"/>
  <c r="N7" i="56"/>
  <c r="N27" i="44" s="1"/>
  <c r="N46" i="44" s="1"/>
  <c r="T7" i="52"/>
  <c r="N11" i="56"/>
  <c r="N31" i="44" s="1"/>
  <c r="N50" i="44" s="1"/>
  <c r="T11" i="52"/>
  <c r="N18" i="56"/>
  <c r="N38" i="44" s="1"/>
  <c r="N57" i="44" s="1"/>
  <c r="T18" i="43"/>
  <c r="B27" i="44"/>
  <c r="R26" i="44"/>
  <c r="R45" i="44" s="1"/>
  <c r="B45" i="44"/>
  <c r="E29" i="44"/>
  <c r="S17" i="56"/>
  <c r="E37" i="44"/>
  <c r="S16" i="55"/>
  <c r="R6" i="56"/>
  <c r="B18" i="56"/>
  <c r="R18" i="51"/>
  <c r="R16" i="43"/>
  <c r="B16" i="56"/>
  <c r="T11" i="53"/>
  <c r="R11" i="53"/>
  <c r="R6" i="54"/>
  <c r="T6" i="54"/>
  <c r="T10" i="54"/>
  <c r="R10" i="54"/>
  <c r="T18" i="54"/>
  <c r="R18" i="54"/>
  <c r="O6" i="56"/>
  <c r="O26" i="44" s="1"/>
  <c r="O45" i="44" s="1"/>
  <c r="T6" i="52"/>
  <c r="O9" i="56"/>
  <c r="O29" i="44" s="1"/>
  <c r="O48" i="44" s="1"/>
  <c r="T18" i="52"/>
  <c r="N6" i="56"/>
  <c r="N26" i="44" s="1"/>
  <c r="N45" i="44" s="1"/>
  <c r="N10" i="56"/>
  <c r="N30" i="44" s="1"/>
  <c r="N49" i="44" s="1"/>
  <c r="N53" i="44"/>
  <c r="T16" i="44"/>
  <c r="T20" i="44"/>
  <c r="T17" i="56"/>
  <c r="T13" i="43"/>
  <c r="T12" i="50"/>
  <c r="T14" i="52"/>
  <c r="E31" i="44" l="1"/>
  <c r="S31" i="44" s="1"/>
  <c r="S50" i="44" s="1"/>
  <c r="T13" i="56"/>
  <c r="E38" i="44"/>
  <c r="S18" i="56"/>
  <c r="T6" i="56"/>
  <c r="R14" i="56"/>
  <c r="B34" i="44"/>
  <c r="R15" i="56"/>
  <c r="B35" i="44"/>
  <c r="B31" i="44"/>
  <c r="R11" i="56"/>
  <c r="T16" i="56"/>
  <c r="B36" i="44"/>
  <c r="R16" i="56"/>
  <c r="E56" i="44"/>
  <c r="S37" i="44"/>
  <c r="S56" i="44" s="1"/>
  <c r="T37" i="44"/>
  <c r="T56" i="44" s="1"/>
  <c r="S15" i="56"/>
  <c r="T15" i="56"/>
  <c r="E35" i="44"/>
  <c r="E26" i="44"/>
  <c r="S6" i="56"/>
  <c r="E27" i="44"/>
  <c r="T27" i="44" s="1"/>
  <c r="T46" i="44" s="1"/>
  <c r="S7" i="56"/>
  <c r="T7" i="56"/>
  <c r="S12" i="56"/>
  <c r="T12" i="56"/>
  <c r="E32" i="44"/>
  <c r="N29" i="44"/>
  <c r="N48" i="44" s="1"/>
  <c r="T9" i="56"/>
  <c r="E36" i="44"/>
  <c r="S16" i="56"/>
  <c r="E28" i="44"/>
  <c r="S8" i="56"/>
  <c r="T8" i="56"/>
  <c r="T14" i="56"/>
  <c r="E34" i="44"/>
  <c r="S14" i="56"/>
  <c r="T18" i="56"/>
  <c r="R18" i="56"/>
  <c r="B38" i="44"/>
  <c r="T11" i="56"/>
  <c r="S29" i="44"/>
  <c r="S48" i="44" s="1"/>
  <c r="E48" i="44"/>
  <c r="B46" i="44"/>
  <c r="R27" i="44"/>
  <c r="R46" i="44" s="1"/>
  <c r="S13" i="56"/>
  <c r="E33" i="44"/>
  <c r="E30" i="44"/>
  <c r="S10" i="56"/>
  <c r="T10" i="56"/>
  <c r="T31" i="44" l="1"/>
  <c r="T50" i="44" s="1"/>
  <c r="E50" i="44"/>
  <c r="T29" i="44"/>
  <c r="T48" i="44" s="1"/>
  <c r="S38" i="44"/>
  <c r="S57" i="44" s="1"/>
  <c r="E57" i="44"/>
  <c r="R31" i="44"/>
  <c r="R50" i="44" s="1"/>
  <c r="B50" i="44"/>
  <c r="B54" i="44"/>
  <c r="R35" i="44"/>
  <c r="R54" i="44" s="1"/>
  <c r="B53" i="44"/>
  <c r="R34" i="44"/>
  <c r="R53" i="44" s="1"/>
  <c r="S35" i="44"/>
  <c r="S54" i="44" s="1"/>
  <c r="T35" i="44"/>
  <c r="T54" i="44" s="1"/>
  <c r="E54" i="44"/>
  <c r="S30" i="44"/>
  <c r="S49" i="44" s="1"/>
  <c r="T30" i="44"/>
  <c r="T49" i="44" s="1"/>
  <c r="E49" i="44"/>
  <c r="T36" i="44"/>
  <c r="T55" i="44" s="1"/>
  <c r="B55" i="44"/>
  <c r="R36" i="44"/>
  <c r="R55" i="44" s="1"/>
  <c r="E52" i="44"/>
  <c r="T33" i="44"/>
  <c r="T52" i="44" s="1"/>
  <c r="S33" i="44"/>
  <c r="S52" i="44" s="1"/>
  <c r="S36" i="44"/>
  <c r="S55" i="44" s="1"/>
  <c r="E55" i="44"/>
  <c r="R38" i="44"/>
  <c r="R57" i="44" s="1"/>
  <c r="T38" i="44"/>
  <c r="T57" i="44" s="1"/>
  <c r="B57" i="44"/>
  <c r="S32" i="44"/>
  <c r="S51" i="44" s="1"/>
  <c r="T32" i="44"/>
  <c r="T51" i="44" s="1"/>
  <c r="E51" i="44"/>
  <c r="E45" i="44"/>
  <c r="S26" i="44"/>
  <c r="S45" i="44" s="1"/>
  <c r="T26" i="44"/>
  <c r="T45" i="44" s="1"/>
  <c r="E53" i="44"/>
  <c r="T34" i="44"/>
  <c r="T53" i="44" s="1"/>
  <c r="S34" i="44"/>
  <c r="S53" i="44" s="1"/>
  <c r="S27" i="44"/>
  <c r="S46" i="44" s="1"/>
  <c r="E46" i="44"/>
  <c r="S28" i="44"/>
  <c r="S47" i="44" s="1"/>
  <c r="E47" i="44"/>
  <c r="T28" i="44"/>
  <c r="T47" i="44" s="1"/>
</calcChain>
</file>

<file path=xl/sharedStrings.xml><?xml version="1.0" encoding="utf-8"?>
<sst xmlns="http://schemas.openxmlformats.org/spreadsheetml/2006/main" count="1014" uniqueCount="204">
  <si>
    <t>Lehrämter der Grundschule bzw. des Primarbereichs</t>
  </si>
  <si>
    <t>Übergreifende Lehrämter des Primarbereichs und aller oder einzelner Schularten des Sekundarbereichs I</t>
  </si>
  <si>
    <t>Fachlehrer und Lehrer für Fachpraxis</t>
  </si>
  <si>
    <t>Lehrämter für alle oder einzelne Schularten des Sekundarbereichs I</t>
  </si>
  <si>
    <t>Lehrämter für den Sekundarbereich II (allgemein bildende Fächer) oder für das Gymnasium</t>
  </si>
  <si>
    <t>Lehrämter für den Sekundarbereich II (berufliche Fächer) oder für die beruflichen Schulen</t>
  </si>
  <si>
    <t>Sonderpädagogische Lehrämter</t>
  </si>
  <si>
    <t xml:space="preserve">BW  </t>
  </si>
  <si>
    <t xml:space="preserve">BY   </t>
  </si>
  <si>
    <t xml:space="preserve">BE  </t>
  </si>
  <si>
    <t xml:space="preserve">BB  </t>
  </si>
  <si>
    <t xml:space="preserve">HB  </t>
  </si>
  <si>
    <t xml:space="preserve">HH  </t>
  </si>
  <si>
    <t xml:space="preserve">HE  </t>
  </si>
  <si>
    <t xml:space="preserve">MV  </t>
  </si>
  <si>
    <t xml:space="preserve">NI  </t>
  </si>
  <si>
    <t xml:space="preserve">NW  </t>
  </si>
  <si>
    <t xml:space="preserve">RP  </t>
  </si>
  <si>
    <t xml:space="preserve">SL  </t>
  </si>
  <si>
    <t xml:space="preserve">SN  </t>
  </si>
  <si>
    <t xml:space="preserve">ST  </t>
  </si>
  <si>
    <t xml:space="preserve">SH  </t>
  </si>
  <si>
    <t xml:space="preserve">TH  </t>
  </si>
  <si>
    <t xml:space="preserve">D  </t>
  </si>
  <si>
    <t>Ländermeldung</t>
  </si>
  <si>
    <t>Auswertung</t>
  </si>
  <si>
    <t>Differenz</t>
  </si>
  <si>
    <t>Insgesamt</t>
  </si>
  <si>
    <t>westdt. L.</t>
  </si>
  <si>
    <t>ostdt. L.</t>
  </si>
  <si>
    <t xml:space="preserve">BY  </t>
  </si>
  <si>
    <t xml:space="preserve">Anmerkung: </t>
  </si>
  <si>
    <t>Berlin:</t>
  </si>
  <si>
    <t xml:space="preserve">Allgemeine Anmerkungen </t>
  </si>
  <si>
    <t>Anmerkungen:</t>
  </si>
  <si>
    <t xml:space="preserve">Hessen: </t>
  </si>
  <si>
    <t>Jährlicher Lehrereinstellungsbedarf 2019 bis 2030 in Vollzeitlehrereinheiten nach Lehrämtern</t>
  </si>
  <si>
    <r>
      <t xml:space="preserve">Jährlicher Lehrereinstellungsbedarf 2019 bis 2030 in </t>
    </r>
    <r>
      <rPr>
        <b/>
        <sz val="10"/>
        <color indexed="10"/>
        <rFont val="Arial Narrow"/>
        <family val="2"/>
      </rPr>
      <t>Vollzeitlehrereinheiten</t>
    </r>
    <r>
      <rPr>
        <b/>
        <sz val="10"/>
        <rFont val="Arial Narrow"/>
        <family val="2"/>
      </rPr>
      <t xml:space="preserve"> nach Lehrämtern</t>
    </r>
  </si>
  <si>
    <t>Seite</t>
  </si>
  <si>
    <t>Länderkürzel</t>
  </si>
  <si>
    <t>Allgemeine Anmerkungen</t>
  </si>
  <si>
    <t xml:space="preserve">1. </t>
  </si>
  <si>
    <t xml:space="preserve">3. </t>
  </si>
  <si>
    <t>1.1</t>
  </si>
  <si>
    <t>3.1</t>
  </si>
  <si>
    <t>1.2</t>
  </si>
  <si>
    <t>3.2</t>
  </si>
  <si>
    <t>1.3</t>
  </si>
  <si>
    <t>3.3</t>
  </si>
  <si>
    <t>1.4</t>
  </si>
  <si>
    <t>3.4</t>
  </si>
  <si>
    <t>1.5</t>
  </si>
  <si>
    <t>3.5</t>
  </si>
  <si>
    <t>1.6</t>
  </si>
  <si>
    <t>3.6</t>
  </si>
  <si>
    <t>1.7</t>
  </si>
  <si>
    <t>3.7</t>
  </si>
  <si>
    <t xml:space="preserve">2. </t>
  </si>
  <si>
    <t>2.1</t>
  </si>
  <si>
    <t>2.2</t>
  </si>
  <si>
    <t>2.3</t>
  </si>
  <si>
    <t>2.4</t>
  </si>
  <si>
    <t>2.5</t>
  </si>
  <si>
    <t>2.6</t>
  </si>
  <si>
    <t>2.7</t>
  </si>
  <si>
    <t>BW</t>
  </si>
  <si>
    <t>Baden-Württemberg</t>
  </si>
  <si>
    <t>BY</t>
  </si>
  <si>
    <t>Bayern</t>
  </si>
  <si>
    <t>BE</t>
  </si>
  <si>
    <t>Berlin</t>
  </si>
  <si>
    <t>BB</t>
  </si>
  <si>
    <t>Brandenburg</t>
  </si>
  <si>
    <t>HB</t>
  </si>
  <si>
    <t>Bremen</t>
  </si>
  <si>
    <t>HH</t>
  </si>
  <si>
    <t>Hamburg</t>
  </si>
  <si>
    <t>HE</t>
  </si>
  <si>
    <t>Hessen</t>
  </si>
  <si>
    <t>MV</t>
  </si>
  <si>
    <t>Mecklenburg-Vorpommern</t>
  </si>
  <si>
    <t>NI</t>
  </si>
  <si>
    <t>Niedersachsen</t>
  </si>
  <si>
    <t>NW</t>
  </si>
  <si>
    <t>Nordrhein-Westfalen</t>
  </si>
  <si>
    <t>RP</t>
  </si>
  <si>
    <t>Rheinland-Pfalz</t>
  </si>
  <si>
    <t>SL</t>
  </si>
  <si>
    <t>Saarland</t>
  </si>
  <si>
    <t>SN</t>
  </si>
  <si>
    <t>Sachsen</t>
  </si>
  <si>
    <t>ST</t>
  </si>
  <si>
    <t>Sachsen-Anhalt</t>
  </si>
  <si>
    <t>SH</t>
  </si>
  <si>
    <t>Schleswig-Holstein</t>
  </si>
  <si>
    <t>TH</t>
  </si>
  <si>
    <t>Thüringen</t>
  </si>
  <si>
    <t>BE:</t>
  </si>
  <si>
    <t>BW:</t>
  </si>
  <si>
    <t>MV:</t>
  </si>
  <si>
    <t>SN:</t>
  </si>
  <si>
    <t xml:space="preserve">HH: </t>
  </si>
  <si>
    <t>RP:</t>
  </si>
  <si>
    <t>HH:</t>
  </si>
  <si>
    <t>HB:</t>
  </si>
  <si>
    <t xml:space="preserve">BE: </t>
  </si>
  <si>
    <t xml:space="preserve">HE: </t>
  </si>
  <si>
    <t>HE:</t>
  </si>
  <si>
    <t xml:space="preserve">RP: </t>
  </si>
  <si>
    <t xml:space="preserve">MV: </t>
  </si>
  <si>
    <t xml:space="preserve">HB: </t>
  </si>
  <si>
    <t xml:space="preserve">BW: </t>
  </si>
  <si>
    <t>ST:</t>
  </si>
  <si>
    <t>TH:</t>
  </si>
  <si>
    <t>3.1 Lehrämter der Grundschule bzw. des Primarbereichs</t>
  </si>
  <si>
    <t>2.1 Lehrämter der Grundschule bzw. des Primarbereichs</t>
  </si>
  <si>
    <t>1.1 Lehrämter der Grundschule bzw. des Primarbereichs</t>
  </si>
  <si>
    <t>3.2 Übergreifende Lehrämter des Primarbereichs und aller oder einzelner Schularten des Sekundarbereichs I</t>
  </si>
  <si>
    <t>2.2 Übergreifende Lehrämter des Primarbereichs und aller oder einzelner Schularten des Sekundarbereichs I</t>
  </si>
  <si>
    <t>1.2 Übergreifende Lehrämter des Primarbereichs und aller oder einzelner Schularten des Sekundarbereichs I</t>
  </si>
  <si>
    <t>2.3 Lehrämter für alle oder einzelne Schularten des Sekundarbereichs I</t>
  </si>
  <si>
    <t>1.3 Lehrämter für alle oder einzelne Schularten des Sekundarbereichs I</t>
  </si>
  <si>
    <t>2.4 Lehrämter für den Sekundarbereich II (allgemein bildende Fächer) oder für das Gymnasium</t>
  </si>
  <si>
    <t>1.4 Lehrämter für den Sekundarbereich II (allgemein bildende Fächer) oder für das Gymnasium</t>
  </si>
  <si>
    <t>2.5 Lehrämter für den Sekundarbereich II (berufliche Fächer) oder für die beruflichen Schulen</t>
  </si>
  <si>
    <t>1.5 Lehrämter für den Sekundarbereich II (berufliche Fächer) oder für die beruflichen Schulen</t>
  </si>
  <si>
    <t>2.6 Sonderpädagogische Lehrämter</t>
  </si>
  <si>
    <t>1.6 Sonderpädagogische Lehrämter</t>
  </si>
  <si>
    <t>3.3 Lehrämter für alle oder einzelne Schularten des Sekundarbereichs I</t>
  </si>
  <si>
    <t>3.5 Lehrämter für den Sekundarbereich II (berufliche Fächer) oder für die beruflichen Schulen</t>
  </si>
  <si>
    <t>3.6 Sonderpädagogische Lehrämter</t>
  </si>
  <si>
    <t>Lehrämter für den Sekundarbereich II (allgemeinbildende Fächer) oder für das Gymnasium</t>
  </si>
  <si>
    <t xml:space="preserve">NI: </t>
  </si>
  <si>
    <t>NI:</t>
  </si>
  <si>
    <t>BB:</t>
  </si>
  <si>
    <t>Fachlehrkräfte und Lehrkräfte für Fachpraxis</t>
  </si>
  <si>
    <t>1.7 Fachlehkräfte und Lehrkräfte für Fachpraxis</t>
  </si>
  <si>
    <t>2.7 Fachlehrkräfte und Lehrkräfte für Fachpraxis</t>
  </si>
  <si>
    <t>3.7 Fachlehrkräfte und Lehrkräfte für Fachpraxis</t>
  </si>
  <si>
    <t>BY:</t>
  </si>
  <si>
    <t>Sachsen
(Lehrkräfte-einstellungsbedarf)</t>
  </si>
  <si>
    <t>Sachsen-Anhalt:</t>
  </si>
  <si>
    <t>Im Land Berlin wird mit dem Ausbildungsbeginn August 2014 das Studium und der Vorbereitungsdienst für folgende 3 Lehrämter angeboten:
* Lehramt an Grundschulen  ---&gt; Übergreifende Lehrämter des Primarbereichs und aller oder einzelner Schularten des Sekundarbereichs I
* Lehramt an Integrierten Sekundarschulen und Gymnasien ----&gt; zum LA_Sek2_Gym
* Lehramt an beruflichen Schulen ---&gt; zum LA_Sek2_BBS
Diese Lehrämter werden somit auch soweit Angaben bereits vorhanden für die nachfolgenden Tabellen zugrundgelegt - bitte unbedingt in den Erläuterungen vermerken.</t>
  </si>
  <si>
    <t>Bei allen Angaben handelt es sich um Annahmen vorbehaltlich zukünftiger politischer Entscheidungen (z.B. Haushaltsbeschlüsse) und weiterer Entwicklungen! Je weiter in die Zukunft betrachtet, umso unsicherer sind die Annahmen.</t>
  </si>
  <si>
    <t>Sachsen:</t>
  </si>
  <si>
    <t>Entsprechend der Einstellungspraxis sind für MV die übergreifenden Lehrämter für den Primarbereich und Schularten des Sek. I ausschließlich zur Bedarfsdeckung im Primarbereich berücksichtigt worden.</t>
  </si>
  <si>
    <t xml:space="preserve">Anzahl der in den Vorbereitungsdienst eingestellten Personen. </t>
  </si>
  <si>
    <t>Es gibt keine Zulassungsbeschränkungen für die Vorbereitungsdienste. Daher kann keine jährliche Einstellungskapazität angeben werden.</t>
  </si>
  <si>
    <t>Rechtliche Kapazitätsbeschränkungen gibt es lediglich für die angehenden Referendare für die sog. Doppelqualifikation. Hier wird zum 01.08. eines Jahres die Zahl der angehenden Referendare für die Doppelqualifikation durch die räumlichen sowie personellen und zudem per Kooperationsvertrag verschriftlichten Ausbildungskapazitäten des ZLB auf 60 Plätze beschränkt (vgl. § 11 LehbildG M-V). Generell bemisst sich die Zahl der zu besetzenden Stellen für den Vorbereitungsdienst zu jedem Einstellungstermin anhand der im Haushalt  ausgebrachten Stellen für Referendare abzüglich der Bestandsreferendare. Eine Summierung der zu besetzenden Stellen der einzelnen Einstellungstermine für ein Kalenderjahr ist nicht zweckmäßig, da nicht zur Besetzung gelangte Stellen zum nächsten Einstellungstermin erneut ausgeschrieben werden.</t>
  </si>
  <si>
    <t xml:space="preserve">Mit der Umstellung der Lehrerausbildung werden im Jahr 2025 erstmals Lehrkräfte mit dem Grundschullehramt und dem Lehramt für die Sekundarstufe II Ihren Abschluss an der Hamburger Universität machen. Vor dem Hintergrund noch nicht abschließend geklärter Übergangsregelungen sind hier vorab die Planungen/Vorabannahmen der Kapazitäten für die Einstellungen in den Vorbereitungsdienst ab 2025 angegeben. </t>
  </si>
  <si>
    <t>Ausbildungskapazitäten im VBD werden bedarfsgerecht nach Maßgabe der erwarteten Einstellungen in den Vorbereitungsdienst vorgehalten.</t>
  </si>
  <si>
    <t xml:space="preserve">Das Angebot für Oberschulen (Integrierte Gesamtschule Sek. und Sek.II)  wird im „Lehramt Gymnasien/Oberschulen“ abgedeckt, welches für diesen Bericht den „Lehrämtern für den Sekundarbereich II (allgemein-bildende Fächer) oder für das Gymnasium“ zugeordnet wurde. </t>
  </si>
  <si>
    <t>Die Ausbildungskapazitäten richten sich ad hoc nach dem aktuellen Bedarf. Eine gesonderte Quantifizierung der Einstellungskapazitäten ist nicht möglich.</t>
  </si>
  <si>
    <t>Mit der Umstellung der Lehrerausbildung werden im Jahr 2025 erstmals Lehrkräfte mit dem Grundschullehramt und dem Lehramt für die Sekundarstufe I / II ihren Abschluss an der Hamburger Universität machen. Die Prognose der Einstellungsbedarfe wird daher ab diesem Zeitpunkt auf die neue Ausbildungsstruktur umgestellt.</t>
  </si>
  <si>
    <t>Voraussichtlicher Lehrkräftebedarf der öffentlichen Schulen inkl. Zusatzbedarfe durch schulpolitische Maßnahmen (z.B. Ausbau Ganztag und Inklusion).</t>
  </si>
  <si>
    <t>1) Die Prognose der Einstellungsbedarfe bis 2035 beruht auf den gegenwärtig geltenden Regelungen zur Unterrichtsorganisation in den einzelnen Schulformen. Das sich im Betrachtungszeitraum verbessernde Lehrkräfteangebot kann unter dem Vorbehalt der haushaltswirtschaftlichen Rahmenbedingungen und künftiger fachpolitischer Entscheidungen zu Veränderungen von Parametern der Unterrichtsorganisation führen, die sich mittelfristig bedarfserhöhend auswirken können.
2) Die Umfänge, in denen Lehrkräfte vor Erreichen der Regelaltersgrenze aus dem Schuldienst ausscheiden und die erforderlichen Neubesetzungen der Stellen zu vollziehen wären, sind über einen so langen Zeitraum nicht sicher zu prognostizieren. Das unter dem Bedarf liegende Lehrkräfteangebot hat bereits zu einer kumulierten Bedarfserhöhung geführt, die in der Modellrechnung bei den Einstellungsbedarfen nach 2030 berücksichtigt wird.
3) Das dargestellte Verhältnis der Realisierung der prognostizierten Einstellungsbedarfe aus dem Lehrkräfteangebot des Landes setzt die Ausschöpfung der Kapazität der in ST eingerichteten Lehramtsstudiengänge einschließlich der entsprechenden Absolventenquote voraus. Treten diese Annahmen nicht oder nicht vollständig ein, verschieben sich die Einstellungsbedarfe entsprechend in die Folgejahre.</t>
  </si>
  <si>
    <t>1. Jährliche Einstellungskapazitäten im Vorbereitungsdienst 2023 bis 2035 in Personen nach Lehrämtern</t>
  </si>
  <si>
    <t>2. Jährlicher Lehrereinstellungsbedarf 2023 bis 2035 in Personen nach Lehrämtern</t>
  </si>
  <si>
    <t>3. Jährliches Lehrkräfteeinstellungsangebot 2023 bis 2035 in Personen nach Lehrämtern</t>
  </si>
  <si>
    <t>Jährliche Einstellungskapazitäten im Vorbereitungsdienst 2023 bis 2035 in Personen nach Lehrämtern</t>
  </si>
  <si>
    <t>Jährlicher Lehrkräfteeinstellungsbedarf 2023 bis 2035 in Personen nach Lehrämtern</t>
  </si>
  <si>
    <t>Jährlicher Lehrkräfteeinstellungsangebot 2023 bis 2035 in Personen nach Lehrämtern</t>
  </si>
  <si>
    <t>Darin enthalten ist auch der Lehrkräfteeinstellungsbedarf an Gemeinschaftsschulen, der durch gymnasiale Lehrkräfte abgedekct werden kann.
2024-2026: Erwartete Schülerzahlenrückgänge aufgrund des in der Schülerzahlenvorausrechnung 2022 zugrunde gelegten Migrationsgeschehens.</t>
  </si>
  <si>
    <t>Nicht enthalten ist der Lehrkräftebedarf an beruflichen Schulen, der auch durch gymnasiale Lehrkräfte abgedeckt werden kann.</t>
  </si>
  <si>
    <t>Darin enthalten ist auch der Lehrkräfteeinstellungsbedarf an beruflichen Schulen, der durch gymnasiale Lehrkräfte abgedeckt werden kann.</t>
  </si>
  <si>
    <t>Darin enthalnten sind  Bedarfe im Umfang von 219,9 VZLE, die nurdurch Sondermaßnahmen der Lehrkräftegewinnung gedeckt werden können - inbesondere für technische Lehrkräfte an beruflichen Schulen.</t>
  </si>
  <si>
    <t>Zahl der Neubewerberinnen und Neubewerber ohne Bewerberinnen und Bewerber früherer Abschlussjahrgänge und ohne Bewerberinnen und Bewerber aus anderen Bundesländern.</t>
  </si>
  <si>
    <t>2023: Zahl der in den Vorbereitungsdienst (voraussichtlich) eingestellten Personen. Diese entsprechen nicht der Ausbildungskapazität, ab 2024: Beinhaltet die Einstellungsmöglichkeiten (Stellen lt. Haushaltsplan). Die Kapazitäten können bei steigender Bewerberzahl ausgeweitet werden, so dass jedem Bewerber ein Platz zur Verfügung gestellt werden kann.</t>
  </si>
  <si>
    <t xml:space="preserve">* Neueinstellungen von Referendaren in den Vorbereitungsdienst im Zeitraum nach dem 1.11. Vorjahr bis zum 01.11.im Berichtsjahr
* inklusiv der Neuzugänge von Lehrkräften ohne abgeschlossenes lehramtsbezogenes Studium die im berufsbegleitenden Vorbereitungsdienst ausgebildet werden (2022 = 200 Personen)
* inklusiv der Neuzugänge von Lehrkräften im berufsbegleitenden Vorbereitungsdienst als grundständig ausgebildete Referendare (2022 = 13 Personen)
* für die Zugänge der Referendare aus Schulen in privater Trägerschaft erfolgt die Fortschreibung analog der öffentlichen Schulen 
Die Entwicklung der Folgejahre beinhaltet die Annahme, dass das Angebot an Plätzen nicht begrenzt ist.  Ab 2024 geht Berlin von der Erwartung aus, dass sich die Kapazitäten des Vorbereitungsdienstes sukzessive auf 2.000 Lehrkräfte laut den Hochschulverträgen in 2027 erhöhen und anschließend auf 2.500 in den Folgejahren.
Die Berechnung der Personenzahl erfolgt auf Basis des Verhältnis der VZLE/Personen im Schujahr 2022/23.
</t>
  </si>
  <si>
    <t>Aktive Lehrkräfte (ohne Beurlaubte); die Berechnung der Personenzahl erfolgt auf Basis des Verhältnisses der VZLE/Personen im Schuljahr 2022/23.
Die Berechnung ist auf Basis des Jahres 2022/23 erfolgt. Angaben ab 2032 werden nicht berechnet, hier sind die Angaben aus 2031 eingetragen.
Basiszahl ist das Ergebnis der Modellrechung Lehrkräftebedarf in VZLE. Dieser VZLE-Einstellungsbedarf je Jahr ist entsprechend prozentual nach Verteilung der VZLE nach Lehrämtern zugeordnet. Nur unbefristete Einstellungen sind berücksichtigt.
Die Angaben zu Lehrkräften der privaten Schulen sind gem. vorstehender Daten anteilig gerechnet und zugefügt worden.</t>
  </si>
  <si>
    <t>* Neueinstellungen von Lehrkräfte mit Zugangsgrund: "Neueintritt nach erfolgreicher Ablegung der Lehramtsprüfung" (in Berlin und andere BL) nach dem Vorjahresstichtag bis zum 01.11.im Berichtsjahr .
* Ab dem erstem Folgejahr (zum IST) bis 2026 erfolgt die Hochrechnung der Neueinstellungen in den Schuldienst im Verhältnis zu den Personen nach Ablegung der LAMT Prüfung in Berlin mit einer Steigerungsrate von 1,1 und außerhalb von Berlin mit einer Senkung von 0,95. Die Steigerung (Berlin) folgt aus der Ableitung der erwarteten zukünftigen universitären Abschlüsse in Berlin und die Senkung (andere Bundesländer) spiegelt die sinkenden Neueinstellungszahlen der letzten 3 Jahre wider.
Die Entwicklung der Folgejahre beinhaltet die Erwartung der Steigerung der erfolgreich abgelegten Lehramtsprüfungen. Ab dem Jahr 2027 werden dann erwartet nach den laufenden Hochschulverträgen 2.000 Personen für die Einstellung zur Verfügung stehen und es werden sukzessive für die Folgejahre 2.500 Personen erwartet. 
Die Berechnung der Personenzahl erfolgt auf Basis des Verhältnis der VZLE/Personen im Schujahr 2022/23.</t>
  </si>
  <si>
    <t xml:space="preserve">Der Bedarf für Oberschulen (Integrierte Gesamtschule Sek. und Sek.II ) wird im  „Lehramt Gymnasien/Oberschulen“  abgebildet, welches für diesen Bericht den „Lehrämtern für den Sekundarbereich II (allgemeinbildende Fächer) oder für das Gymnasium“ zugeordnet wurde. </t>
  </si>
  <si>
    <t>ab 2023: voraussichtliche hessische Neubewerber (85% der Personen, die im jeweiligen Jahr voraussichtlich das Referendariat in Hessen beenden)
plus je 70 Teilnehmer der Weiterbildungsmaßnahmen im Grundschulbereich in 2023 und 2024  (QuiSGS) sowie je 40 Teilnehmer pro Jahr der Weiterbildungsmaßnahmen im Förderschulbereich bis 2025 
plus weitere Sondermaßnahmen (z.B. Abordnung von Gymnasiallehrkräften an Grundschulen)
ohne Berücksichtigung noch vorhandener Altbewerber aus dem Vorjahr</t>
  </si>
  <si>
    <t>SL:</t>
  </si>
  <si>
    <t>Berechnung auf Grundlage bisheriger Lehramtsanwärter*innen und der im Saarland abgeschlossenen 1. Staatsexamen bzw. Studienanfänger*innen</t>
  </si>
  <si>
    <t>Die Kapazitäten der zum jeweiligen Einstellungstermin freien LiVD-Stellen hängen stets von der Kohortengröße der LiVD ab, die zu den jeweils zwei letzten Einstellungsterminen ihren Vorbereitungsdienst begonnen haben.
Die Kapazitäten der zum jeweiligen Einstellungstermin freien LiVD-Stellen hängen stets von der Kohortengröße der LiVD ab, die zu den jeweils zwei letzten Einstellungsterminen ihren Vorbereitungsdienst begonnen haben. Die Gesamtkapazität in Höhe von 2.389 (Zweidrittel für zwei Einstellungstermine pro Jahr: 1593) bezieht sich auf Lehrerinnen-Anwärterinnen/Lehrer-Anwärter für das Lehramt an Grundschulen und Lehrerinnen-Anwärterinnen/Lehrer-Anwärter für das Lehramt an Haupt- und Realschulen, die insgesamt in den drei Kohorten ausgebildet werden können. Die 2.389 Stellen stehen für die Lehramtstypen 1-3 insgesamt lt. Haushaltsplan für die Haushaltsjahre 2022 und 2023 zur Verfügung. Der nds. Landtag beschließt den Haushalt für das jeweilige Haushaltsjahr. Es handelt sich daher hierbei um eine nicht belastbare Prognose. Dieses gilt fortlaufend bis zum Jahr 2035.</t>
  </si>
  <si>
    <t>Die Kapazitäten der zum jeweiligen Einstellungstermin freien LiVD-Stellen hängen stets von der Kohortengröße der LiVD ab, die zu den jeweils zwei letzten Einstellungsterminen ihren Vorbereitungsdienst begonnen haben. Die Gesamtkapazität in Höhe von 1.865 (Zweidrittel für zwei Einstellungstermine pro Jahr: 1.243) bezieht sich auf Studienreferendainnen und Studienreferendare für das Lehramt Gymnasien, die insgesamt in den drei Kohorten ausgebildet werden können. Ab 2024 erhöht sich die Gesamtkapazität von 1.865 auf 1915 (Zweidrittel für zwei Einstellungstermine pro Jahr: 1.277). Die 1.865 Stellen stehen für den Lehramtstypen 4 insgesamt lt. Haushaltsplan für die Haushaltsjahre 2022 und 2023 zur Verfügung. Der nds. Landtag beschließt den Haushalt für das jeweilige Haushaltsjahr. Es handelt sich daher hierbei um eine nicht belastbare Prognose. Dieses gilt fortlaufend bis zum Jahr 2035.</t>
  </si>
  <si>
    <t>Die Kapazitäten der zum jeweiligen Einstellungstermin freien LiVD-Stellen hängen stets von der Kohortengröße der LiVD ab, die zu den jeweils zwei letzten Einstellungsterminen ihren Vorbereitungsdienst begonnen haben. Die Kapazitäten der zum jeweiligen Einstellungstermin freien LiVD-Stellen hängen stets von der Kohortengröße der LiVD ab, die zu den jeweils zwei letzten Einstellungsterminen ihren Vorbereitungsdienst begonnen haben. Die Gesamtkapazität in Höhe von 506 (Zweidrittel für zwei Einstellungstermine pro Jahr: 337) bezieht sich auf Studienreferendainnen und Studienreferendare für das Lehramt für Sonderpädagogik, die insgesamt in den drei Kohorten ausgebildet werden können. Die 506 Stellen stehen für den Lehramtstypen 6 insgesamt lt. Haushaltsplan für die Haushaltsjahre 2022 und 2023 zur Verfügung.Der nds. Landtag beschließt den Haushalt für das jeweilige Haushaltsjahr. Es handelt sich daher hierbei um eine nicht belastbare Prognose. Dieses gilt fortlaufend bis zum Jahr 2035.</t>
  </si>
  <si>
    <t xml:space="preserve">Einschließlich Umsetzung des Ganztagsförderungsgesetzes und Erhöhung der Stundentafel aufwachsend um drei Stunden </t>
  </si>
  <si>
    <t>Einschließlich Umsetzung des Ganztagsförderungsgesetzes</t>
  </si>
  <si>
    <t>Übergreifende Lehrämter Primar/Sek-I: Keine Angaben, da das ehemals verbundene Lehramt GHS ausgelaufen ist.</t>
  </si>
  <si>
    <t xml:space="preserve">RP </t>
  </si>
  <si>
    <t>Ohne Berufsfachschule Pflege (Änderung des Rechtskreises).</t>
  </si>
  <si>
    <t>Übergreifende Lehrämter Primar/Sek-I: Keine Angaben, da das ehemals verbundene Lehramt GHS auslgelaufen ist.</t>
  </si>
  <si>
    <t>Grundlage aller Meldungen ist die aktualisierte Lehrerbedarfsberechnungen von 2022 bis zum Schuljahr 2035/2036.</t>
  </si>
  <si>
    <t>Die angegebenen Personenzahlen gehen von Annahmen zum  Beschäftigungsumfang aus. Ändern sich die hier angenommenen Teilzeitwünsche, so erhöhen bzw. verringern sich die personellen Einstellungsbedarfe entsprechend.
1) Angaben für öffentliche Schulen zuzüglich einer Abschätzung für Schulen in freier Trägerschaft. Grundlage ist die aktualisierte Lehrerbedarfsprognose 2022.
2) Die Einstellungsbedarfe werden von einer Reihe von Rahmenbedingungen (Schulnetz, Regelungen zur Klassen- u. Gruppenbildung, Stundentafel usw.) beeinflusst, die dieser Prognose zugrunde liegen. Derzeit ist nicht absehbar ob bzw. welche Auswirkungen die Coronakrise auf den Lehrerbedarf haben wird (z. B. durch Anpassung der Lehrplaninhalte). Es ist derzeit zudem nicht absehbar, in wieweit sich die neue Schulart "Gemeinschaftsschule" in den kommenden Jahren etablieren wird und wie groß die damit einhergehenden Auswirkungen auf den Bedarf sein werden. Eine weitere Unsicherheit der Prognose ergibt sich aus dem Umstand, dass nicht verlässlich vorhersehbar ist, in welchem Umfang Lehrkräfte vor Erreichen der Regelaltersgrenze aus dem Schuldienst ausscheiden. 
Es bleibt festzustellen, dass die Prognose aus den angerissenen Gründen mit zahlreichen Risiken behaftet ist. Nicht zuletzt werden die Einstellungsbedarfe auch von den Entscheidungen des HH-Gesetzgebers (Anzahl Stellen im HH-Plan) beeinflusst.
3) Gelingt es in den nächsten Jahren höhere Einstellungszahlen zu realisieren, entstehen entsprechende zeitliche Verschiebungen in den Einstellungsbedarfen. Dies ist bei geringeren Einstellungszahlen natürlich auch mit umgekehrtem Effekt der Fall. Gleiches gilt in Bezug auf die Fachbedarfe.</t>
  </si>
  <si>
    <t xml:space="preserve">Die angegebenen Personenzahlen gehen von Annahmen zum  Beschäftigungsumfang aus. Ändern sich die hier angenommenen Teilzeitwünsche, so erhöhen bzw. verringern sich die personellen Einstellungsbedarfe entsprechend.
1) Angaben für öffentliche Schulen zuzüglich einer Abschätzung für Schulen in freier Trägerschaft. Grundlage ist die aktualisierte Lehrerbedarfsprognose 2022.
2) Die Einstellungsbedarfe werden von einer Reihe von Rahmenbedingungen (Schulnetz, Regelungen zur Klassen- u. Gruppenbildung, Stundentafel usw.) beeinflusst, die dieser Prognose zugrunde liegen. Derzeit ist nicht absehbar ob bzw. welche Auswirkungen die Coronakrise auf den Lehrerbedarf haben wird (z. B. durch Anpassung der Lehrplaninhalte). Es ist derzeit zudem nicht absehbar, in wieweit sich die neue Schulart "Gemeinschaftsschule" in den kommenden Jahren etablieren wird und wie groß die damit einhergehenden Auswirkungen auf den Bedarf sein werden. Eine weitere Unsicherheit der Prognose ergibt sich aus dem Umstand, dass nicht verlässlich vorhersehbar ist, in welchem Umfang Lehrkräfte vor Erreichen der Regelaltersgrenze aus dem Schuldienst ausscheiden. 
Es bleibt festzustellen, dass die Prognose aus den angerissenen Gründen mit zahlreichen Risiken behaftet ist. Nicht zuletzt werden die Einstellungsbedarfe auch von den Entscheidungen des HH-Gesetzgebers (Anzahl Stellen im HH-Plan) beeinflusst.
3) Gelingt es in den nächsten Jahren höhere Einstellungszahlen zu realisieren, entstehen entsprechende zeitliche Verschiebungen in den Einstellungsbedarfen. Dies ist bei geringeren Einstellungszahlen natürlich auch mit umgekehrtem Effekt der Fall. Gleiches gilt in Bezug auf die Fachbedarfe.
4) Sonderpädagogische Lehrämter - Lehrereinstellungsbedarf und Einstellungsangebot einschließlich Pädagogischer Fachkräfte im Unterricht (ehemals Pädagogische Unterrichtshilfen).
</t>
  </si>
  <si>
    <t>Enthalten sind die Anzahl der voraussichtlichen Absolventinnen/Absolventen des Vorbereitungsdienstes des Freistaates Sachsen sowie die Anzahl qualifizierungsfähiger Seiteneinsteigerinnen/Seiteneinsteiger.</t>
  </si>
  <si>
    <t>Für die Jahre ab 2023 sind die notwendigen Einstellungen dargestellt. Das Einstellungsangebot richtet sich nach den zum Zeitpunkt fehlenden Lehrkräften. Dabei wird die haushaltsmäßige Bereitstellung von Stellen berücksichtigt. Derzeit liegen die Einstellungen unterhalb der Möglichkeit der zu besetzenden Stellen.</t>
  </si>
  <si>
    <t xml:space="preserve">ST: </t>
  </si>
  <si>
    <t>In ST sind die Laufbahnen "Fachpraxislehrerin oder Fachpraxisleherer an berufsbildenden Schulen" und "Fachleherer oder Fachlehrerin an berufsbildenden Schulen" geschlossen, so dass ausschließlich Neueinstellungen sogenannter Fachpraxislehrkräfte für den fachpraktischen Unterricht an berufsbildenden Schulen ohne Vorbereitungsdienst im Angestelltenverhältnis erfolgen.</t>
  </si>
  <si>
    <t>SH:</t>
  </si>
  <si>
    <t>Bisher konnten immer alle zur Verfügung stehenden Plätze im Vorbereitungsdienst besetzt werden, daher wird der Wert der ab 2023 bereit gestellten Kapazitäten fortgeschrieben.</t>
  </si>
  <si>
    <t>Die Ist-Daten 2022 beziehen sich auf das Haushaltsjahr 2022 und entsprechen der Meldung, einschließlich durch sonstige Lehrkräfte besetzte Stellen im öffentlichen Dienst. Die Prognose wird nach Schuljahren erstellt und berücksichtigt nur unbefristet eingestellte Personen.  Die Auswertung erfolgte nur für staatliche Schulen. Der Ersatzbedarf für das Lehramt Förderschule enthält auch einen hohen Anteil für die Beschulung im Gemeinsamen Unterricht.</t>
  </si>
  <si>
    <t>Die Ausbildungskapazität in Thüringen liegt über der Bewerberzahl für den Vorbereitungsdienst. Es kann jedem Bewerber ein Ausbildungsplatz zur Verfügung gestellt werden. Eine Aussage über die zukünftige Bewerberzahl kann nicht getroffen werden, deshalb findet eine Fortschreibung der gegenwärtigen Situation statt.</t>
  </si>
  <si>
    <t>Wegen fehlender Zahlen zur zukünftigen Entwicklung der Hochschulabsolventen und damit auch der potentiellen Lehramtsabsolventen kann nur eine Fortschreibung der gegenwärtigen Situation erfolgen.</t>
  </si>
  <si>
    <t>3.4 Lehrämter für den Sekundarbereich II (allgemeinbildende Fächer) oder für das Gymnasium</t>
  </si>
  <si>
    <t>Vorausberechnung wird zurzeit in einer ressortübergreifenden Arbeitsgruppe in Bezug auf Dynamisierung geprüft</t>
  </si>
  <si>
    <t>Vorausberechnung wird zurzeit in einer ressortübergreifenden Arbeitsgruppe in Bezug auf Dynamisierung geprüft.</t>
  </si>
  <si>
    <t xml:space="preserve">Der Bedarf für Oberschulen (Integrierte Gesamtschule Sek. und Sek.II ) wird im  „Lehramt Gymnasien/Oberschulen“  abgebildet, welches für diesen Bericht den „Lehrämtern für den Sekundarbereich II (allgemeinbildende Fächer) oder für das Gymnasium“ zugeordnet wurde. 
Vorausberechnung wird zurzeit in einer ressortübergreifenden Arbeitsgruppe in Bezug auf Dynamisierung geprüft.
</t>
  </si>
  <si>
    <t>Berechnung auf Grundlage bisheriger Lehramtsanwärter*innen und der im Saarland abgeschlossenen 1. Staatsexamen bzw. Studienanfänger*innen.</t>
  </si>
  <si>
    <t xml:space="preserve">Anlage 1:
Lehrkräfteeinstellungsbedarf und -angebot
in der Bundesrepublik Deutschland
2023 – 2035
-Zusammengefasste Modellrechnungen der Länder- 
Tabellenwerk
</t>
  </si>
  <si>
    <t>Mit der Umstellung der Lehrerausbildung werden im Jahr 2025 erstmals Lehrkräfte mit dem Grundschullehramt und dem Lehramt für die Sekundarstufe I / II ihren Abschluss an der Hamburger Universität machen. Die Prognose der Einstellungsbedarfe wird daher ab diesem Zeitpunkt auf die neue Ausbildungsstruktur umgestellt. Es wird der Bedarf der öffentlichen Schulen dargestellt.</t>
  </si>
  <si>
    <t>Es wird der Bedarf der öffentlichen Schulen dargestellt.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</si>
</sst>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quot;"/>
    <numFmt numFmtId="165" formatCode="yyyy"/>
    <numFmt numFmtId="166" formatCode="#,##0\ ;\-#,##0\ ;&quot;- &quot;"/>
    <numFmt numFmtId="167" formatCode="#\ ###\ ##0\ ;\-#\ ###\ ##0\ ;&quot;. &quot;"/>
  </numFmts>
  <fonts count="31">
    <font>
      <sz val="10"/>
      <name val="Helvetica-Narrow"/>
    </font>
    <font>
      <sz val="8"/>
      <name val="Arial"/>
      <family val="2"/>
    </font>
    <font>
      <b/>
      <u/>
      <sz val="8.5"/>
      <color indexed="8"/>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sz val="10"/>
      <name val="Arial"/>
      <family val="2"/>
    </font>
    <font>
      <sz val="12"/>
      <name val="Arial"/>
      <family val="2"/>
    </font>
    <font>
      <b/>
      <sz val="8"/>
      <name val="Arial"/>
      <family val="2"/>
    </font>
    <font>
      <b/>
      <sz val="10"/>
      <name val="Arial Narrow"/>
      <family val="2"/>
    </font>
    <font>
      <sz val="10"/>
      <name val="Arial Narrow"/>
      <family val="2"/>
    </font>
    <font>
      <sz val="8"/>
      <name val="Arial Narrow"/>
      <family val="2"/>
    </font>
    <font>
      <b/>
      <sz val="9"/>
      <name val="Arial Narrow"/>
      <family val="2"/>
    </font>
    <font>
      <sz val="7.5"/>
      <name val="Arial Narrow"/>
      <family val="2"/>
    </font>
    <font>
      <sz val="7"/>
      <name val="Arial Narrow"/>
      <family val="2"/>
    </font>
    <font>
      <sz val="7.5"/>
      <name val="Helvetica-Narrow"/>
      <family val="2"/>
    </font>
    <font>
      <b/>
      <sz val="10"/>
      <color indexed="10"/>
      <name val="Arial Narrow"/>
      <family val="2"/>
    </font>
    <font>
      <sz val="10"/>
      <name val="NewCenturySchlbk"/>
      <family val="1"/>
    </font>
    <font>
      <sz val="11"/>
      <name val="Arial Narrow"/>
      <family val="2"/>
    </font>
    <font>
      <b/>
      <sz val="12"/>
      <name val="Arial Narrow"/>
      <family val="2"/>
    </font>
    <font>
      <b/>
      <sz val="14"/>
      <name val="Arial Narrow"/>
      <family val="2"/>
    </font>
    <font>
      <b/>
      <sz val="24"/>
      <name val="Arial Narrow"/>
      <family val="2"/>
    </font>
    <font>
      <sz val="12"/>
      <name val="Arial Narrow"/>
      <family val="2"/>
    </font>
    <font>
      <u/>
      <sz val="10"/>
      <color indexed="12"/>
      <name val="NewCenturySchlbk"/>
    </font>
    <font>
      <b/>
      <sz val="10"/>
      <name val="Helvetica-Narrow"/>
    </font>
    <font>
      <u/>
      <sz val="10"/>
      <color theme="10"/>
      <name val="Helvetica-Narrow"/>
    </font>
    <font>
      <sz val="10"/>
      <name val="Helvetica-Narrow"/>
    </font>
    <font>
      <sz val="8"/>
      <name val="Helvetica-Narrow"/>
    </font>
    <font>
      <sz val="12"/>
      <name val="Helvetica-Narrow"/>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1">
    <xf numFmtId="0" fontId="0" fillId="0" borderId="0"/>
    <xf numFmtId="0" fontId="1" fillId="2" borderId="1"/>
    <xf numFmtId="0" fontId="1" fillId="0" borderId="2"/>
    <xf numFmtId="0" fontId="2" fillId="3" borderId="0">
      <alignment horizontal="center"/>
    </xf>
    <xf numFmtId="0" fontId="3" fillId="3" borderId="0">
      <alignment horizontal="center"/>
    </xf>
    <xf numFmtId="0" fontId="4" fillId="4" borderId="1" applyBorder="0">
      <protection locked="0"/>
    </xf>
    <xf numFmtId="0" fontId="5" fillId="3" borderId="2">
      <alignment horizontal="left"/>
    </xf>
    <xf numFmtId="0" fontId="6" fillId="3" borderId="0">
      <alignment horizontal="left"/>
    </xf>
    <xf numFmtId="0" fontId="7" fillId="5" borderId="0">
      <alignment horizontal="right" vertical="top" wrapText="1"/>
    </xf>
    <xf numFmtId="0" fontId="8" fillId="3" borderId="2">
      <alignment horizontal="centerContinuous" wrapText="1"/>
    </xf>
    <xf numFmtId="3" fontId="9" fillId="0" borderId="0" applyFont="0" applyFill="0" applyBorder="0" applyAlignment="0" applyProtection="0"/>
    <xf numFmtId="0" fontId="1" fillId="3" borderId="3">
      <alignment wrapText="1"/>
    </xf>
    <xf numFmtId="0" fontId="1" fillId="3" borderId="4"/>
    <xf numFmtId="0" fontId="1" fillId="3" borderId="5"/>
    <xf numFmtId="0" fontId="1" fillId="3" borderId="6">
      <alignment horizontal="center" wrapText="1"/>
    </xf>
    <xf numFmtId="0" fontId="1" fillId="0" borderId="0"/>
    <xf numFmtId="0" fontId="1" fillId="3" borderId="2"/>
    <xf numFmtId="0" fontId="19" fillId="0" borderId="0"/>
    <xf numFmtId="0" fontId="10" fillId="3" borderId="0"/>
    <xf numFmtId="0" fontId="25" fillId="0" borderId="0" applyNumberFormat="0" applyFill="0" applyBorder="0" applyAlignment="0" applyProtection="0">
      <alignment vertical="top"/>
      <protection locked="0"/>
    </xf>
    <xf numFmtId="0" fontId="27" fillId="0" borderId="0" applyNumberFormat="0" applyFill="0" applyBorder="0" applyAlignment="0" applyProtection="0"/>
  </cellStyleXfs>
  <cellXfs count="98">
    <xf numFmtId="0" fontId="0" fillId="0" borderId="0" xfId="0"/>
    <xf numFmtId="0" fontId="11"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xf>
    <xf numFmtId="16" fontId="11" fillId="0" borderId="0" xfId="0" quotePrefix="1" applyNumberFormat="1" applyFont="1" applyAlignment="1">
      <alignment vertical="center"/>
    </xf>
    <xf numFmtId="166" fontId="13" fillId="0" borderId="0" xfId="0" applyNumberFormat="1" applyFont="1" applyAlignment="1">
      <alignment horizontal="right" vertical="center"/>
    </xf>
    <xf numFmtId="0" fontId="14" fillId="0" borderId="2" xfId="0" applyFont="1" applyBorder="1" applyAlignment="1">
      <alignment horizontal="left" vertical="center"/>
    </xf>
    <xf numFmtId="0" fontId="14" fillId="0" borderId="2" xfId="0" applyFont="1" applyFill="1" applyBorder="1" applyAlignment="1">
      <alignment horizontal="right" vertical="center"/>
    </xf>
    <xf numFmtId="164" fontId="15" fillId="0" borderId="0" xfId="0" applyNumberFormat="1" applyFont="1" applyBorder="1" applyAlignment="1">
      <alignment horizontal="right"/>
    </xf>
    <xf numFmtId="164" fontId="15" fillId="0" borderId="7" xfId="0" applyNumberFormat="1" applyFont="1" applyBorder="1" applyAlignment="1">
      <alignment horizontal="right"/>
    </xf>
    <xf numFmtId="164" fontId="15" fillId="0" borderId="8" xfId="0" applyNumberFormat="1" applyFont="1" applyBorder="1" applyAlignment="1">
      <alignment horizontal="right"/>
    </xf>
    <xf numFmtId="0" fontId="16" fillId="0" borderId="0" xfId="0" applyFont="1" applyAlignment="1">
      <alignment vertical="top"/>
    </xf>
    <xf numFmtId="0" fontId="16" fillId="0" borderId="0" xfId="0" applyFont="1" applyAlignment="1">
      <alignment vertical="center"/>
    </xf>
    <xf numFmtId="0" fontId="12" fillId="0" borderId="0" xfId="0" applyFont="1" applyAlignment="1">
      <alignment vertical="center"/>
    </xf>
    <xf numFmtId="0" fontId="0" fillId="0" borderId="0" xfId="0" applyAlignment="1">
      <alignment horizontal="left"/>
    </xf>
    <xf numFmtId="165" fontId="14" fillId="0" borderId="9" xfId="0" applyNumberFormat="1" applyFont="1" applyBorder="1" applyAlignment="1">
      <alignment horizontal="center"/>
    </xf>
    <xf numFmtId="166" fontId="17" fillId="0" borderId="0" xfId="0" applyNumberFormat="1" applyFont="1" applyBorder="1" applyAlignment="1">
      <alignment horizontal="right" vertical="center"/>
    </xf>
    <xf numFmtId="164" fontId="15" fillId="0" borderId="9" xfId="0" applyNumberFormat="1" applyFont="1" applyBorder="1" applyAlignment="1">
      <alignment horizontal="right"/>
    </xf>
    <xf numFmtId="164" fontId="15" fillId="0" borderId="10" xfId="0" applyNumberFormat="1" applyFont="1" applyBorder="1" applyAlignment="1">
      <alignment horizontal="right"/>
    </xf>
    <xf numFmtId="164" fontId="15" fillId="0" borderId="11" xfId="0" applyNumberFormat="1" applyFont="1" applyBorder="1" applyAlignment="1">
      <alignment horizontal="right"/>
    </xf>
    <xf numFmtId="164" fontId="15" fillId="0" borderId="5" xfId="0" applyNumberFormat="1" applyFont="1" applyBorder="1" applyAlignment="1">
      <alignment horizontal="right"/>
    </xf>
    <xf numFmtId="164" fontId="15" fillId="0" borderId="12" xfId="0" applyNumberFormat="1" applyFont="1" applyBorder="1" applyAlignment="1">
      <alignment horizontal="right"/>
    </xf>
    <xf numFmtId="16" fontId="11" fillId="0" borderId="0" xfId="0" applyNumberFormat="1" applyFont="1" applyAlignment="1">
      <alignment vertical="center"/>
    </xf>
    <xf numFmtId="164" fontId="15" fillId="0" borderId="13" xfId="0" applyNumberFormat="1" applyFont="1" applyBorder="1" applyAlignment="1">
      <alignment horizontal="right"/>
    </xf>
    <xf numFmtId="167" fontId="11" fillId="0" borderId="0" xfId="0" quotePrefix="1" applyNumberFormat="1" applyFont="1" applyAlignment="1">
      <alignment vertical="center"/>
    </xf>
    <xf numFmtId="164" fontId="15" fillId="0" borderId="14" xfId="0" applyNumberFormat="1" applyFont="1" applyBorder="1" applyAlignment="1">
      <alignment horizontal="right"/>
    </xf>
    <xf numFmtId="0" fontId="14" fillId="0" borderId="4" xfId="0" applyNumberFormat="1" applyFont="1" applyBorder="1" applyAlignment="1">
      <alignment horizontal="center"/>
    </xf>
    <xf numFmtId="0" fontId="11" fillId="0" borderId="0" xfId="0" quotePrefix="1" applyNumberFormat="1" applyFont="1" applyAlignment="1">
      <alignment vertical="center"/>
    </xf>
    <xf numFmtId="0" fontId="14" fillId="0" borderId="6" xfId="0" applyNumberFormat="1" applyFont="1" applyBorder="1" applyAlignment="1">
      <alignment horizontal="center"/>
    </xf>
    <xf numFmtId="0" fontId="11" fillId="0" borderId="11" xfId="0" quotePrefix="1" applyNumberFormat="1" applyFont="1" applyBorder="1" applyAlignment="1">
      <alignment vertical="center"/>
    </xf>
    <xf numFmtId="0" fontId="14" fillId="0" borderId="9" xfId="0" applyNumberFormat="1" applyFont="1" applyBorder="1" applyAlignment="1">
      <alignment horizontal="center"/>
    </xf>
    <xf numFmtId="0" fontId="12" fillId="0" borderId="0" xfId="0" applyFont="1" applyBorder="1" applyAlignment="1">
      <alignment vertical="center"/>
    </xf>
    <xf numFmtId="0" fontId="16" fillId="0" borderId="0" xfId="0" applyFont="1" applyBorder="1" applyAlignment="1">
      <alignment vertical="center" wrapText="1"/>
    </xf>
    <xf numFmtId="0" fontId="12" fillId="0" borderId="16" xfId="0" applyFont="1" applyBorder="1" applyAlignment="1">
      <alignment vertical="center"/>
    </xf>
    <xf numFmtId="0" fontId="21" fillId="0" borderId="0" xfId="0" applyFont="1" applyAlignment="1">
      <alignment vertical="top"/>
    </xf>
    <xf numFmtId="0" fontId="14" fillId="0" borderId="9" xfId="0" applyNumberFormat="1" applyFont="1" applyBorder="1" applyAlignment="1">
      <alignment horizontal="center" vertical="top"/>
    </xf>
    <xf numFmtId="0" fontId="24" fillId="0" borderId="0" xfId="0" applyFont="1"/>
    <xf numFmtId="0" fontId="24" fillId="0" borderId="0" xfId="0" applyFont="1" applyAlignment="1">
      <alignment horizontal="right"/>
    </xf>
    <xf numFmtId="0" fontId="24" fillId="0" borderId="0" xfId="0" applyFont="1" applyAlignment="1">
      <alignment vertical="center"/>
    </xf>
    <xf numFmtId="0" fontId="24" fillId="0" borderId="0" xfId="0" quotePrefix="1" applyFont="1" applyAlignment="1">
      <alignment horizontal="right" vertical="center"/>
    </xf>
    <xf numFmtId="0" fontId="21" fillId="0" borderId="0" xfId="0" applyFont="1" applyAlignment="1">
      <alignment vertical="center"/>
    </xf>
    <xf numFmtId="0" fontId="24" fillId="0" borderId="0" xfId="0" quotePrefix="1" applyFont="1" applyAlignment="1">
      <alignment vertical="center"/>
    </xf>
    <xf numFmtId="0" fontId="26" fillId="0" borderId="0" xfId="0" applyFont="1" applyAlignment="1">
      <alignment vertical="center"/>
    </xf>
    <xf numFmtId="0" fontId="12" fillId="0" borderId="0" xfId="0" applyFont="1" applyBorder="1" applyAlignment="1">
      <alignment vertical="top" wrapText="1"/>
    </xf>
    <xf numFmtId="0" fontId="14" fillId="0" borderId="0" xfId="0" applyNumberFormat="1" applyFont="1" applyBorder="1" applyAlignment="1">
      <alignment horizontal="center"/>
    </xf>
    <xf numFmtId="0" fontId="12" fillId="0" borderId="0" xfId="0" applyFont="1" applyAlignment="1">
      <alignment vertical="top"/>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vertical="top" wrapText="1"/>
    </xf>
    <xf numFmtId="0" fontId="0" fillId="0" borderId="0" xfId="0" applyAlignment="1">
      <alignment horizontal="left" vertical="top"/>
    </xf>
    <xf numFmtId="0" fontId="12" fillId="0" borderId="0" xfId="0" applyFont="1" applyBorder="1" applyAlignment="1">
      <alignment horizontal="left" vertical="top"/>
    </xf>
    <xf numFmtId="0" fontId="0" fillId="0" borderId="0" xfId="0" applyFont="1" applyAlignment="1">
      <alignment vertical="center"/>
    </xf>
    <xf numFmtId="0" fontId="0" fillId="0" borderId="0" xfId="0" applyFont="1"/>
    <xf numFmtId="0" fontId="0" fillId="0" borderId="0" xfId="20" applyFont="1" applyFill="1"/>
    <xf numFmtId="0" fontId="14" fillId="0" borderId="0" xfId="0" applyNumberFormat="1" applyFont="1" applyBorder="1" applyAlignment="1">
      <alignment horizontal="left" vertical="top"/>
    </xf>
    <xf numFmtId="0" fontId="14" fillId="0" borderId="0" xfId="0" applyNumberFormat="1" applyFont="1" applyBorder="1" applyAlignment="1">
      <alignment horizontal="center" vertical="top"/>
    </xf>
    <xf numFmtId="0" fontId="14" fillId="0" borderId="0" xfId="0" applyFont="1" applyAlignment="1">
      <alignment horizontal="center" vertical="top"/>
    </xf>
    <xf numFmtId="0" fontId="14" fillId="0" borderId="0" xfId="0" applyFont="1" applyAlignment="1">
      <alignment horizontal="center"/>
    </xf>
    <xf numFmtId="0" fontId="0" fillId="0" borderId="0" xfId="0" applyAlignment="1">
      <alignment vertical="top"/>
    </xf>
    <xf numFmtId="0" fontId="28" fillId="0" borderId="0" xfId="0" applyFont="1" applyAlignment="1">
      <alignment vertical="center"/>
    </xf>
    <xf numFmtId="0" fontId="28" fillId="0" borderId="0" xfId="20" applyFont="1" applyFill="1"/>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14" fillId="0" borderId="0" xfId="0" applyFont="1" applyBorder="1" applyAlignment="1">
      <alignment horizontal="center"/>
    </xf>
    <xf numFmtId="0" fontId="21" fillId="0" borderId="0" xfId="0" applyFont="1" applyAlignment="1">
      <alignment vertical="top" wrapText="1"/>
    </xf>
    <xf numFmtId="164" fontId="12" fillId="0" borderId="0" xfId="0" applyNumberFormat="1" applyFont="1" applyAlignment="1">
      <alignment horizontal="right"/>
    </xf>
    <xf numFmtId="164" fontId="12" fillId="0" borderId="18" xfId="0" applyNumberFormat="1" applyFont="1" applyBorder="1" applyAlignment="1">
      <alignment horizontal="right"/>
    </xf>
    <xf numFmtId="164" fontId="12" fillId="0" borderId="0" xfId="0" applyNumberFormat="1" applyFont="1" applyBorder="1" applyAlignment="1">
      <alignment horizontal="right"/>
    </xf>
    <xf numFmtId="164" fontId="12" fillId="0" borderId="5" xfId="0" applyNumberFormat="1" applyFont="1" applyBorder="1" applyAlignment="1">
      <alignment horizontal="right"/>
    </xf>
    <xf numFmtId="164" fontId="12" fillId="0" borderId="16" xfId="0" applyNumberFormat="1" applyFont="1" applyBorder="1" applyAlignment="1">
      <alignment horizontal="right"/>
    </xf>
    <xf numFmtId="0" fontId="11" fillId="0" borderId="2" xfId="0" applyFont="1" applyBorder="1" applyAlignment="1">
      <alignment horizontal="left" vertical="center"/>
    </xf>
    <xf numFmtId="0" fontId="11" fillId="0" borderId="2" xfId="0" applyFont="1" applyBorder="1" applyAlignment="1">
      <alignment horizontal="right" vertical="center"/>
    </xf>
    <xf numFmtId="0" fontId="11" fillId="0" borderId="2" xfId="0" applyFont="1" applyFill="1" applyBorder="1" applyAlignment="1">
      <alignment horizontal="right" vertic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4" xfId="0" applyNumberFormat="1" applyFont="1" applyBorder="1" applyAlignment="1">
      <alignment horizontal="center"/>
    </xf>
    <xf numFmtId="0" fontId="11" fillId="0" borderId="6" xfId="0" applyNumberFormat="1" applyFont="1" applyBorder="1" applyAlignment="1">
      <alignment horizontal="center"/>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30" fillId="0" borderId="0" xfId="0" applyFont="1"/>
    <xf numFmtId="0" fontId="20" fillId="0" borderId="0" xfId="0" applyFont="1"/>
    <xf numFmtId="0" fontId="20" fillId="0" borderId="0" xfId="0" applyFont="1" applyAlignment="1">
      <alignment vertical="center"/>
    </xf>
    <xf numFmtId="0" fontId="24" fillId="0" borderId="0" xfId="20" applyFont="1" applyFill="1"/>
    <xf numFmtId="0" fontId="30" fillId="0" borderId="0" xfId="0" applyFont="1" applyAlignment="1">
      <alignment vertical="center"/>
    </xf>
    <xf numFmtId="0" fontId="24" fillId="0" borderId="17" xfId="17" applyFont="1" applyBorder="1" applyAlignment="1" applyProtection="1">
      <alignment horizontal="left" vertical="top" wrapText="1"/>
      <protection locked="0"/>
    </xf>
    <xf numFmtId="0" fontId="24" fillId="0" borderId="2" xfId="17" applyFont="1" applyBorder="1" applyAlignment="1" applyProtection="1">
      <alignment horizontal="left" vertical="top" wrapText="1"/>
      <protection locked="0"/>
    </xf>
    <xf numFmtId="0" fontId="21" fillId="0" borderId="0" xfId="0" applyFont="1"/>
    <xf numFmtId="0" fontId="23" fillId="0" borderId="0" xfId="0" applyFont="1" applyAlignment="1">
      <alignment horizontal="center" vertical="center" wrapText="1"/>
    </xf>
    <xf numFmtId="0" fontId="22" fillId="0" borderId="0" xfId="0" applyFont="1" applyAlignment="1">
      <alignment horizontal="center" vertical="top"/>
    </xf>
    <xf numFmtId="0" fontId="12" fillId="0" borderId="15" xfId="0" applyFont="1" applyBorder="1" applyAlignment="1">
      <alignment horizontal="left" vertical="top" wrapText="1"/>
    </xf>
    <xf numFmtId="0" fontId="16" fillId="0" borderId="15" xfId="0" applyFont="1" applyBorder="1" applyAlignment="1">
      <alignment horizontal="left" vertical="center" wrapText="1"/>
    </xf>
    <xf numFmtId="0" fontId="0" fillId="0" borderId="0" xfId="0"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46" fontId="12" fillId="0" borderId="0" xfId="0" applyNumberFormat="1" applyFont="1" applyAlignment="1">
      <alignment horizontal="left" vertical="top" wrapText="1"/>
    </xf>
  </cellXfs>
  <cellStyles count="21">
    <cellStyle name="bin" xfId="1" xr:uid="{00000000-0005-0000-0000-000000000000}"/>
    <cellStyle name="cell" xfId="2" xr:uid="{00000000-0005-0000-0000-000001000000}"/>
    <cellStyle name="Col&amp;RowHeadings" xfId="3" xr:uid="{00000000-0005-0000-0000-000002000000}"/>
    <cellStyle name="column" xfId="4" xr:uid="{00000000-0005-0000-0000-000003000000}"/>
    <cellStyle name="DataEntryCells" xfId="5" xr:uid="{00000000-0005-0000-0000-000004000000}"/>
    <cellStyle name="formula" xfId="6" xr:uid="{00000000-0005-0000-0000-000005000000}"/>
    <cellStyle name="gap" xfId="7" xr:uid="{00000000-0005-0000-0000-000006000000}"/>
    <cellStyle name="GreyBackground" xfId="8" xr:uid="{00000000-0005-0000-0000-000007000000}"/>
    <cellStyle name="isced" xfId="9" xr:uid="{00000000-0005-0000-0000-000008000000}"/>
    <cellStyle name="Komma0" xfId="10" xr:uid="{00000000-0005-0000-0000-000009000000}"/>
    <cellStyle name="level1a" xfId="11" xr:uid="{00000000-0005-0000-0000-00000A000000}"/>
    <cellStyle name="level2" xfId="12" xr:uid="{00000000-0005-0000-0000-00000B000000}"/>
    <cellStyle name="level2a" xfId="13" xr:uid="{00000000-0005-0000-0000-00000C000000}"/>
    <cellStyle name="level3" xfId="14" xr:uid="{00000000-0005-0000-0000-00000D000000}"/>
    <cellStyle name="Link" xfId="20" builtinId="8"/>
    <cellStyle name="Link 2" xfId="19" xr:uid="{37E3E056-2D7C-4895-930C-25751281178B}"/>
    <cellStyle name="Normal_ENRL7" xfId="15" xr:uid="{00000000-0005-0000-0000-00000E000000}"/>
    <cellStyle name="row" xfId="16" xr:uid="{00000000-0005-0000-0000-00000F000000}"/>
    <cellStyle name="Standard" xfId="0" builtinId="0"/>
    <cellStyle name="Standard_Hauptumfrage_2008_Raster_mit_Sperrung 2" xfId="17" xr:uid="{00000000-0005-0000-0000-000011000000}"/>
    <cellStyle name="title1"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IV/RefIVC/D/Lehrereinstellungsbedarf/2023/LM/LEB2023_B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IV/RefIVC/D/Lehrereinstellungsbedarf/2023/LM/LEB2023_B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IV/RefIVC/D/Lehrereinstellungsbedarf/2023/LM/LEB2023_S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IV/RefIVC/D/Lehrereinstellungsbedarf/2023/LM/LEB2023_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Zusatzfrage"/>
      <sheetName val="Fußnoten"/>
      <sheetName val="HS Kap Personen"/>
      <sheetName val="HS Abs Personen"/>
      <sheetName val="VD Kap Personen"/>
      <sheetName val="VD Abs Personen"/>
      <sheetName val="LEB Personen"/>
      <sheetName val="LEB VZLE"/>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sheetData sheetId="5">
        <row r="6">
          <cell r="D6"/>
        </row>
      </sheetData>
      <sheetData sheetId="6"/>
      <sheetData sheetId="7">
        <row r="6">
          <cell r="D6">
            <v>1050</v>
          </cell>
        </row>
      </sheetData>
      <sheetData sheetId="8">
        <row r="6">
          <cell r="C6">
            <v>1288.7</v>
          </cell>
          <cell r="D6">
            <v>1000</v>
          </cell>
          <cell r="E6">
            <v>1050</v>
          </cell>
          <cell r="F6">
            <v>1350</v>
          </cell>
          <cell r="G6">
            <v>1300</v>
          </cell>
          <cell r="H6">
            <v>850</v>
          </cell>
          <cell r="I6">
            <v>800</v>
          </cell>
          <cell r="J6">
            <v>850</v>
          </cell>
          <cell r="K6">
            <v>650</v>
          </cell>
          <cell r="L6">
            <v>700</v>
          </cell>
          <cell r="M6">
            <v>700</v>
          </cell>
          <cell r="N6">
            <v>750</v>
          </cell>
        </row>
        <row r="7">
          <cell r="C7"/>
          <cell r="D7"/>
          <cell r="E7"/>
          <cell r="F7"/>
          <cell r="G7"/>
          <cell r="H7"/>
          <cell r="I7"/>
          <cell r="J7"/>
          <cell r="K7"/>
          <cell r="L7"/>
          <cell r="M7"/>
          <cell r="N7"/>
        </row>
        <row r="8">
          <cell r="C8">
            <v>1388.1999999999998</v>
          </cell>
          <cell r="D8">
            <v>800</v>
          </cell>
          <cell r="E8">
            <v>850</v>
          </cell>
          <cell r="F8">
            <v>700</v>
          </cell>
          <cell r="G8">
            <v>650</v>
          </cell>
          <cell r="H8">
            <v>1000</v>
          </cell>
          <cell r="I8">
            <v>1000</v>
          </cell>
          <cell r="J8">
            <v>1000</v>
          </cell>
          <cell r="K8">
            <v>950</v>
          </cell>
          <cell r="L8">
            <v>850</v>
          </cell>
          <cell r="M8">
            <v>800</v>
          </cell>
          <cell r="N8">
            <v>700</v>
          </cell>
        </row>
        <row r="9">
          <cell r="C9">
            <v>757.9</v>
          </cell>
          <cell r="D9">
            <v>1000</v>
          </cell>
          <cell r="E9">
            <v>1050</v>
          </cell>
          <cell r="F9">
            <v>1000</v>
          </cell>
          <cell r="G9">
            <v>1000</v>
          </cell>
          <cell r="H9">
            <v>1200</v>
          </cell>
          <cell r="I9">
            <v>1200</v>
          </cell>
          <cell r="J9">
            <v>1200</v>
          </cell>
          <cell r="K9">
            <v>1200</v>
          </cell>
          <cell r="L9">
            <v>1300</v>
          </cell>
          <cell r="M9">
            <v>1400</v>
          </cell>
          <cell r="N9">
            <v>1450</v>
          </cell>
        </row>
        <row r="10">
          <cell r="C10">
            <v>970.7</v>
          </cell>
          <cell r="D10">
            <v>450</v>
          </cell>
          <cell r="E10">
            <v>500</v>
          </cell>
          <cell r="F10">
            <v>550</v>
          </cell>
          <cell r="G10">
            <v>550</v>
          </cell>
          <cell r="H10">
            <v>400</v>
          </cell>
          <cell r="I10">
            <v>450</v>
          </cell>
          <cell r="J10">
            <v>500</v>
          </cell>
          <cell r="K10">
            <v>550</v>
          </cell>
          <cell r="L10">
            <v>650</v>
          </cell>
          <cell r="M10">
            <v>700</v>
          </cell>
          <cell r="N10">
            <v>800</v>
          </cell>
        </row>
        <row r="11">
          <cell r="C11">
            <v>595.4</v>
          </cell>
          <cell r="D11">
            <v>400</v>
          </cell>
          <cell r="E11">
            <v>450</v>
          </cell>
          <cell r="F11">
            <v>450</v>
          </cell>
          <cell r="G11">
            <v>400</v>
          </cell>
          <cell r="H11">
            <v>400</v>
          </cell>
          <cell r="I11">
            <v>400</v>
          </cell>
          <cell r="J11">
            <v>400</v>
          </cell>
          <cell r="K11">
            <v>350</v>
          </cell>
          <cell r="L11">
            <v>400</v>
          </cell>
          <cell r="M11">
            <v>400</v>
          </cell>
          <cell r="N11">
            <v>450</v>
          </cell>
        </row>
        <row r="12">
          <cell r="C12">
            <v>886.4</v>
          </cell>
          <cell r="D12">
            <v>250</v>
          </cell>
          <cell r="E12">
            <v>250</v>
          </cell>
          <cell r="F12">
            <v>250</v>
          </cell>
          <cell r="G12">
            <v>250</v>
          </cell>
          <cell r="H12">
            <v>250</v>
          </cell>
          <cell r="I12">
            <v>250</v>
          </cell>
          <cell r="J12">
            <v>250</v>
          </cell>
          <cell r="K12">
            <v>250</v>
          </cell>
          <cell r="L12">
            <v>250</v>
          </cell>
          <cell r="M12">
            <v>250</v>
          </cell>
          <cell r="N12">
            <v>250</v>
          </cell>
        </row>
        <row r="13">
          <cell r="C13">
            <v>5887.2999999999993</v>
          </cell>
          <cell r="D13">
            <v>3900</v>
          </cell>
          <cell r="E13">
            <v>4150</v>
          </cell>
          <cell r="F13">
            <v>4300</v>
          </cell>
          <cell r="G13">
            <v>4150</v>
          </cell>
          <cell r="H13">
            <v>4100</v>
          </cell>
          <cell r="I13">
            <v>4100</v>
          </cell>
          <cell r="J13">
            <v>4200</v>
          </cell>
          <cell r="K13">
            <v>3950</v>
          </cell>
          <cell r="L13">
            <v>4150</v>
          </cell>
          <cell r="M13">
            <v>4250</v>
          </cell>
          <cell r="N13">
            <v>4400</v>
          </cell>
          <cell r="O13">
            <v>4450</v>
          </cell>
        </row>
      </sheetData>
      <sheetData sheetId="9">
        <row r="6">
          <cell r="D6">
            <v>1100</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Zusatzfrage"/>
      <sheetName val="Fußnoten"/>
      <sheetName val="HS Kap Personen"/>
      <sheetName val="HS Abs Personen"/>
      <sheetName val="VD Kap Personen"/>
      <sheetName val="VD Abs Personen"/>
      <sheetName val="LEB Personen"/>
      <sheetName val="LEB VZLE"/>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sheetData sheetId="5">
        <row r="6">
          <cell r="D6">
            <v>290</v>
          </cell>
        </row>
      </sheetData>
      <sheetData sheetId="6"/>
      <sheetData sheetId="7">
        <row r="6">
          <cell r="D6">
            <v>720</v>
          </cell>
        </row>
      </sheetData>
      <sheetData sheetId="8">
        <row r="6">
          <cell r="C6">
            <v>518</v>
          </cell>
          <cell r="D6">
            <v>680</v>
          </cell>
          <cell r="E6">
            <v>620</v>
          </cell>
          <cell r="F6">
            <v>530</v>
          </cell>
          <cell r="G6">
            <v>560</v>
          </cell>
          <cell r="H6">
            <v>470</v>
          </cell>
          <cell r="I6">
            <v>380</v>
          </cell>
          <cell r="J6">
            <v>300</v>
          </cell>
          <cell r="K6">
            <v>290</v>
          </cell>
          <cell r="L6">
            <v>290</v>
          </cell>
          <cell r="M6">
            <v>350</v>
          </cell>
          <cell r="N6">
            <v>340</v>
          </cell>
        </row>
        <row r="7">
          <cell r="C7"/>
          <cell r="D7"/>
          <cell r="E7"/>
          <cell r="F7"/>
          <cell r="G7"/>
          <cell r="H7"/>
          <cell r="I7"/>
          <cell r="J7"/>
          <cell r="K7"/>
          <cell r="L7"/>
          <cell r="M7"/>
          <cell r="N7"/>
        </row>
        <row r="8">
          <cell r="C8">
            <v>207</v>
          </cell>
          <cell r="D8">
            <v>410</v>
          </cell>
          <cell r="E8">
            <v>380</v>
          </cell>
          <cell r="F8">
            <v>380</v>
          </cell>
          <cell r="G8">
            <v>390</v>
          </cell>
          <cell r="H8">
            <v>370</v>
          </cell>
          <cell r="I8">
            <v>410</v>
          </cell>
          <cell r="J8">
            <v>390</v>
          </cell>
          <cell r="K8">
            <v>400</v>
          </cell>
          <cell r="L8">
            <v>310</v>
          </cell>
          <cell r="M8">
            <v>250</v>
          </cell>
          <cell r="N8">
            <v>180</v>
          </cell>
        </row>
        <row r="9">
          <cell r="C9">
            <v>421</v>
          </cell>
          <cell r="D9">
            <v>470</v>
          </cell>
          <cell r="E9">
            <v>390</v>
          </cell>
          <cell r="F9">
            <v>400</v>
          </cell>
          <cell r="G9">
            <v>410</v>
          </cell>
          <cell r="H9">
            <v>400</v>
          </cell>
          <cell r="I9">
            <v>390</v>
          </cell>
          <cell r="J9">
            <v>380</v>
          </cell>
          <cell r="K9">
            <v>380</v>
          </cell>
          <cell r="L9">
            <v>340</v>
          </cell>
          <cell r="M9">
            <v>320</v>
          </cell>
          <cell r="N9">
            <v>300</v>
          </cell>
        </row>
        <row r="10">
          <cell r="C10">
            <v>72</v>
          </cell>
          <cell r="D10">
            <v>140</v>
          </cell>
          <cell r="E10">
            <v>130</v>
          </cell>
          <cell r="F10">
            <v>130</v>
          </cell>
          <cell r="G10">
            <v>130</v>
          </cell>
          <cell r="H10">
            <v>130</v>
          </cell>
          <cell r="I10">
            <v>130</v>
          </cell>
          <cell r="J10">
            <v>110</v>
          </cell>
          <cell r="K10">
            <v>120</v>
          </cell>
          <cell r="L10">
            <v>120</v>
          </cell>
          <cell r="M10">
            <v>130</v>
          </cell>
          <cell r="N10">
            <v>120</v>
          </cell>
        </row>
        <row r="11">
          <cell r="C11">
            <v>141</v>
          </cell>
          <cell r="D11">
            <v>200</v>
          </cell>
          <cell r="E11">
            <v>200</v>
          </cell>
          <cell r="F11">
            <v>190</v>
          </cell>
          <cell r="G11">
            <v>190</v>
          </cell>
          <cell r="H11">
            <v>190</v>
          </cell>
          <cell r="I11">
            <v>180</v>
          </cell>
          <cell r="J11">
            <v>170</v>
          </cell>
          <cell r="K11">
            <v>180</v>
          </cell>
          <cell r="L11">
            <v>140</v>
          </cell>
          <cell r="M11">
            <v>140</v>
          </cell>
          <cell r="N11">
            <v>120</v>
          </cell>
        </row>
        <row r="12">
          <cell r="C12"/>
          <cell r="D12"/>
          <cell r="E12"/>
          <cell r="F12"/>
          <cell r="G12"/>
          <cell r="H12"/>
          <cell r="I12"/>
          <cell r="J12"/>
          <cell r="K12"/>
          <cell r="L12"/>
          <cell r="M12"/>
          <cell r="N12"/>
        </row>
        <row r="13">
          <cell r="C13">
            <v>1359</v>
          </cell>
          <cell r="D13">
            <v>1900</v>
          </cell>
          <cell r="E13">
            <v>1720</v>
          </cell>
          <cell r="F13">
            <v>1630</v>
          </cell>
          <cell r="G13">
            <v>1680</v>
          </cell>
          <cell r="H13">
            <v>1560</v>
          </cell>
          <cell r="I13">
            <v>1490</v>
          </cell>
          <cell r="J13">
            <v>1350</v>
          </cell>
          <cell r="K13">
            <v>1370</v>
          </cell>
          <cell r="L13">
            <v>1200</v>
          </cell>
          <cell r="M13">
            <v>1190</v>
          </cell>
          <cell r="N13">
            <v>1060</v>
          </cell>
          <cell r="O13">
            <v>1040</v>
          </cell>
        </row>
      </sheetData>
      <sheetData sheetId="9">
        <row r="6">
          <cell r="D6">
            <v>300</v>
          </cell>
        </row>
      </sheetData>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Zusatzfrage"/>
      <sheetName val="Fußnoten"/>
      <sheetName val="HS Kap Personen"/>
      <sheetName val="HS Abs Personen"/>
      <sheetName val="VD Kap Personen"/>
      <sheetName val="VD Abs Personen"/>
      <sheetName val="LEB Personen"/>
      <sheetName val="LEB VZLE"/>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sheetData sheetId="5">
        <row r="6">
          <cell r="D6">
            <v>504</v>
          </cell>
        </row>
      </sheetData>
      <sheetData sheetId="6"/>
      <sheetData sheetId="7">
        <row r="6">
          <cell r="D6">
            <v>460</v>
          </cell>
        </row>
      </sheetData>
      <sheetData sheetId="8">
        <row r="6">
          <cell r="C6">
            <v>531</v>
          </cell>
          <cell r="D6">
            <v>423</v>
          </cell>
          <cell r="E6">
            <v>423</v>
          </cell>
          <cell r="F6">
            <v>380</v>
          </cell>
          <cell r="G6">
            <v>249</v>
          </cell>
          <cell r="H6">
            <v>238</v>
          </cell>
          <cell r="I6">
            <v>261</v>
          </cell>
          <cell r="J6">
            <v>271</v>
          </cell>
          <cell r="K6">
            <v>238</v>
          </cell>
          <cell r="L6">
            <v>282</v>
          </cell>
          <cell r="M6">
            <v>271</v>
          </cell>
          <cell r="N6">
            <v>239</v>
          </cell>
        </row>
        <row r="7">
          <cell r="C7"/>
          <cell r="D7"/>
          <cell r="E7"/>
          <cell r="F7"/>
          <cell r="G7"/>
          <cell r="H7"/>
          <cell r="I7"/>
          <cell r="J7"/>
          <cell r="K7"/>
          <cell r="L7"/>
          <cell r="M7"/>
          <cell r="N7"/>
        </row>
        <row r="8">
          <cell r="C8">
            <v>775</v>
          </cell>
          <cell r="D8">
            <v>718</v>
          </cell>
          <cell r="E8">
            <v>729</v>
          </cell>
          <cell r="F8">
            <v>707</v>
          </cell>
          <cell r="G8">
            <v>661</v>
          </cell>
          <cell r="H8">
            <v>593</v>
          </cell>
          <cell r="I8">
            <v>489</v>
          </cell>
          <cell r="J8">
            <v>422</v>
          </cell>
          <cell r="K8">
            <v>308</v>
          </cell>
          <cell r="L8">
            <v>239</v>
          </cell>
          <cell r="M8">
            <v>115</v>
          </cell>
          <cell r="N8">
            <v>34</v>
          </cell>
        </row>
        <row r="9">
          <cell r="C9">
            <v>657</v>
          </cell>
          <cell r="D9">
            <v>635</v>
          </cell>
          <cell r="E9">
            <v>715</v>
          </cell>
          <cell r="F9">
            <v>658</v>
          </cell>
          <cell r="G9">
            <v>590</v>
          </cell>
          <cell r="H9">
            <v>568</v>
          </cell>
          <cell r="I9">
            <v>499</v>
          </cell>
          <cell r="J9">
            <v>420</v>
          </cell>
          <cell r="K9">
            <v>352</v>
          </cell>
          <cell r="L9">
            <v>260</v>
          </cell>
          <cell r="M9">
            <v>204</v>
          </cell>
          <cell r="N9">
            <v>125</v>
          </cell>
        </row>
        <row r="10">
          <cell r="C10">
            <v>316</v>
          </cell>
          <cell r="D10">
            <v>289</v>
          </cell>
          <cell r="E10">
            <v>343</v>
          </cell>
          <cell r="F10">
            <v>303</v>
          </cell>
          <cell r="G10">
            <v>290</v>
          </cell>
          <cell r="H10">
            <v>275</v>
          </cell>
          <cell r="I10">
            <v>276</v>
          </cell>
          <cell r="J10">
            <v>251</v>
          </cell>
          <cell r="K10">
            <v>222</v>
          </cell>
          <cell r="L10">
            <v>250</v>
          </cell>
          <cell r="M10">
            <v>212</v>
          </cell>
          <cell r="N10">
            <v>198</v>
          </cell>
        </row>
        <row r="11">
          <cell r="C11">
            <v>173</v>
          </cell>
          <cell r="D11">
            <v>186</v>
          </cell>
          <cell r="E11">
            <v>194</v>
          </cell>
          <cell r="F11">
            <v>162</v>
          </cell>
          <cell r="G11">
            <v>151</v>
          </cell>
          <cell r="H11">
            <v>140</v>
          </cell>
          <cell r="I11">
            <v>140</v>
          </cell>
          <cell r="J11">
            <v>130</v>
          </cell>
          <cell r="K11">
            <v>118</v>
          </cell>
          <cell r="L11">
            <v>108</v>
          </cell>
          <cell r="M11">
            <v>86</v>
          </cell>
          <cell r="N11">
            <v>75</v>
          </cell>
        </row>
        <row r="12">
          <cell r="C12"/>
          <cell r="D12"/>
          <cell r="E12"/>
          <cell r="F12"/>
          <cell r="G12"/>
          <cell r="H12"/>
          <cell r="I12"/>
          <cell r="J12"/>
          <cell r="K12"/>
          <cell r="L12"/>
          <cell r="M12"/>
          <cell r="N12"/>
        </row>
        <row r="13">
          <cell r="C13">
            <v>2452</v>
          </cell>
          <cell r="D13">
            <v>2251</v>
          </cell>
          <cell r="E13">
            <v>2404</v>
          </cell>
          <cell r="F13">
            <v>2210</v>
          </cell>
          <cell r="G13">
            <v>1941</v>
          </cell>
          <cell r="H13">
            <v>1814</v>
          </cell>
          <cell r="I13">
            <v>1665</v>
          </cell>
          <cell r="J13">
            <v>1494</v>
          </cell>
          <cell r="K13">
            <v>1238</v>
          </cell>
          <cell r="L13">
            <v>1139</v>
          </cell>
          <cell r="M13">
            <v>888</v>
          </cell>
          <cell r="N13">
            <v>671</v>
          </cell>
          <cell r="O13">
            <v>503</v>
          </cell>
        </row>
      </sheetData>
      <sheetData sheetId="9">
        <row r="6">
          <cell r="D6">
            <v>429</v>
          </cell>
        </row>
      </sheetData>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Zusatzfrage"/>
      <sheetName val="Fußnoten"/>
      <sheetName val="HS Kap Personen"/>
      <sheetName val="HS Abs Personen"/>
      <sheetName val="VD Kap Personen"/>
      <sheetName val="VD Abs Personen"/>
      <sheetName val="LEB Personen"/>
      <sheetName val="LEB VZLE"/>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sheetData sheetId="5">
        <row r="6">
          <cell r="D6">
            <v>229</v>
          </cell>
        </row>
      </sheetData>
      <sheetData sheetId="6"/>
      <sheetData sheetId="7">
        <row r="6">
          <cell r="D6">
            <v>410</v>
          </cell>
        </row>
      </sheetData>
      <sheetData sheetId="8">
        <row r="6">
          <cell r="C6">
            <v>201</v>
          </cell>
          <cell r="D6">
            <v>393</v>
          </cell>
          <cell r="E6">
            <v>77</v>
          </cell>
          <cell r="F6">
            <v>77</v>
          </cell>
          <cell r="G6">
            <v>96</v>
          </cell>
          <cell r="H6">
            <v>105</v>
          </cell>
          <cell r="I6">
            <v>96</v>
          </cell>
          <cell r="J6">
            <v>96</v>
          </cell>
          <cell r="K6">
            <v>153</v>
          </cell>
          <cell r="L6">
            <v>153</v>
          </cell>
          <cell r="M6">
            <v>240</v>
          </cell>
          <cell r="N6">
            <v>230</v>
          </cell>
        </row>
        <row r="7">
          <cell r="C7">
            <v>0</v>
          </cell>
          <cell r="D7">
            <v>0</v>
          </cell>
          <cell r="E7">
            <v>0</v>
          </cell>
          <cell r="F7">
            <v>0</v>
          </cell>
          <cell r="G7">
            <v>0</v>
          </cell>
          <cell r="H7">
            <v>0</v>
          </cell>
          <cell r="I7">
            <v>0</v>
          </cell>
          <cell r="J7">
            <v>0</v>
          </cell>
          <cell r="K7">
            <v>0</v>
          </cell>
          <cell r="L7">
            <v>0</v>
          </cell>
          <cell r="M7">
            <v>0</v>
          </cell>
          <cell r="N7">
            <v>0</v>
          </cell>
        </row>
        <row r="8">
          <cell r="C8">
            <v>308</v>
          </cell>
          <cell r="D8">
            <v>780</v>
          </cell>
          <cell r="E8">
            <v>164</v>
          </cell>
          <cell r="F8">
            <v>221</v>
          </cell>
          <cell r="G8">
            <v>289</v>
          </cell>
          <cell r="H8">
            <v>337</v>
          </cell>
          <cell r="I8">
            <v>318</v>
          </cell>
          <cell r="J8">
            <v>308</v>
          </cell>
          <cell r="K8">
            <v>250</v>
          </cell>
          <cell r="L8">
            <v>202</v>
          </cell>
          <cell r="M8">
            <v>193</v>
          </cell>
          <cell r="N8">
            <v>173</v>
          </cell>
        </row>
        <row r="9">
          <cell r="C9">
            <v>262</v>
          </cell>
          <cell r="D9">
            <v>318</v>
          </cell>
          <cell r="E9">
            <v>140</v>
          </cell>
          <cell r="F9">
            <v>196</v>
          </cell>
          <cell r="G9">
            <v>243</v>
          </cell>
          <cell r="H9">
            <v>280</v>
          </cell>
          <cell r="I9">
            <v>262</v>
          </cell>
          <cell r="J9">
            <v>234</v>
          </cell>
          <cell r="K9">
            <v>187</v>
          </cell>
          <cell r="L9">
            <v>131</v>
          </cell>
          <cell r="M9">
            <v>93</v>
          </cell>
          <cell r="N9">
            <v>75</v>
          </cell>
        </row>
        <row r="10">
          <cell r="C10">
            <v>86</v>
          </cell>
          <cell r="D10">
            <v>182</v>
          </cell>
          <cell r="E10">
            <v>96</v>
          </cell>
          <cell r="F10">
            <v>105</v>
          </cell>
          <cell r="G10">
            <v>115</v>
          </cell>
          <cell r="H10">
            <v>105</v>
          </cell>
          <cell r="I10">
            <v>115</v>
          </cell>
          <cell r="J10">
            <v>115</v>
          </cell>
          <cell r="K10">
            <v>105</v>
          </cell>
          <cell r="L10">
            <v>105</v>
          </cell>
          <cell r="M10">
            <v>105</v>
          </cell>
          <cell r="N10">
            <v>105</v>
          </cell>
        </row>
        <row r="11">
          <cell r="C11">
            <v>107</v>
          </cell>
          <cell r="D11">
            <v>273</v>
          </cell>
          <cell r="E11">
            <v>49</v>
          </cell>
          <cell r="F11">
            <v>68</v>
          </cell>
          <cell r="G11">
            <v>78</v>
          </cell>
          <cell r="H11">
            <v>88</v>
          </cell>
          <cell r="I11">
            <v>78</v>
          </cell>
          <cell r="J11">
            <v>78</v>
          </cell>
          <cell r="K11">
            <v>68</v>
          </cell>
          <cell r="L11">
            <v>78</v>
          </cell>
          <cell r="M11">
            <v>78</v>
          </cell>
          <cell r="N11">
            <v>88</v>
          </cell>
        </row>
        <row r="12">
          <cell r="C12">
            <v>0</v>
          </cell>
          <cell r="D12">
            <v>0</v>
          </cell>
          <cell r="E12">
            <v>0</v>
          </cell>
          <cell r="F12">
            <v>0</v>
          </cell>
          <cell r="G12">
            <v>0</v>
          </cell>
          <cell r="H12">
            <v>0</v>
          </cell>
          <cell r="I12">
            <v>0</v>
          </cell>
          <cell r="J12">
            <v>0</v>
          </cell>
          <cell r="K12">
            <v>0</v>
          </cell>
          <cell r="L12">
            <v>0</v>
          </cell>
          <cell r="M12">
            <v>0</v>
          </cell>
          <cell r="N12">
            <v>0</v>
          </cell>
        </row>
        <row r="13">
          <cell r="C13">
            <v>964</v>
          </cell>
          <cell r="D13">
            <v>1946</v>
          </cell>
          <cell r="E13">
            <v>526</v>
          </cell>
          <cell r="F13">
            <v>667</v>
          </cell>
          <cell r="G13">
            <v>821</v>
          </cell>
          <cell r="H13">
            <v>915</v>
          </cell>
          <cell r="I13">
            <v>869</v>
          </cell>
          <cell r="J13">
            <v>831</v>
          </cell>
          <cell r="K13">
            <v>763</v>
          </cell>
          <cell r="L13">
            <v>669</v>
          </cell>
          <cell r="M13">
            <v>709</v>
          </cell>
          <cell r="N13">
            <v>671</v>
          </cell>
          <cell r="O13">
            <v>633</v>
          </cell>
        </row>
      </sheetData>
      <sheetData sheetId="9">
        <row r="6">
          <cell r="D6">
            <v>102</v>
          </cell>
        </row>
      </sheetData>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CF0-C790-45DD-93AB-530A19A1B50F}">
  <dimension ref="A2:K48"/>
  <sheetViews>
    <sheetView tabSelected="1" workbookViewId="0">
      <selection activeCell="D35" sqref="D35"/>
    </sheetView>
  </sheetViews>
  <sheetFormatPr baseColWidth="10" defaultRowHeight="12.75"/>
  <sheetData>
    <row r="2" spans="1:11" ht="12.75" customHeight="1">
      <c r="A2" s="90" t="s">
        <v>201</v>
      </c>
      <c r="B2" s="90"/>
      <c r="C2" s="90"/>
      <c r="D2" s="90"/>
      <c r="E2" s="90"/>
      <c r="F2" s="90"/>
      <c r="G2" s="90"/>
      <c r="H2" s="90"/>
      <c r="I2" s="90"/>
      <c r="J2" s="90"/>
      <c r="K2" s="90"/>
    </row>
    <row r="3" spans="1:11" ht="12.75" customHeight="1">
      <c r="A3" s="90"/>
      <c r="B3" s="90"/>
      <c r="C3" s="90"/>
      <c r="D3" s="90"/>
      <c r="E3" s="90"/>
      <c r="F3" s="90"/>
      <c r="G3" s="90"/>
      <c r="H3" s="90"/>
      <c r="I3" s="90"/>
      <c r="J3" s="90"/>
      <c r="K3" s="90"/>
    </row>
    <row r="4" spans="1:11" ht="12.75" customHeight="1">
      <c r="A4" s="90"/>
      <c r="B4" s="90"/>
      <c r="C4" s="90"/>
      <c r="D4" s="90"/>
      <c r="E4" s="90"/>
      <c r="F4" s="90"/>
      <c r="G4" s="90"/>
      <c r="H4" s="90"/>
      <c r="I4" s="90"/>
      <c r="J4" s="90"/>
      <c r="K4" s="90"/>
    </row>
    <row r="5" spans="1:11" ht="12.75" customHeight="1">
      <c r="A5" s="90"/>
      <c r="B5" s="90"/>
      <c r="C5" s="90"/>
      <c r="D5" s="90"/>
      <c r="E5" s="90"/>
      <c r="F5" s="90"/>
      <c r="G5" s="90"/>
      <c r="H5" s="90"/>
      <c r="I5" s="90"/>
      <c r="J5" s="90"/>
      <c r="K5" s="90"/>
    </row>
    <row r="6" spans="1:11" ht="11.25" hidden="1" customHeight="1">
      <c r="A6" s="90"/>
      <c r="B6" s="90"/>
      <c r="C6" s="90"/>
      <c r="D6" s="90"/>
      <c r="E6" s="90"/>
      <c r="F6" s="90"/>
      <c r="G6" s="90"/>
      <c r="H6" s="90"/>
      <c r="I6" s="90"/>
      <c r="J6" s="90"/>
      <c r="K6" s="90"/>
    </row>
    <row r="7" spans="1:11" ht="12.75" customHeight="1">
      <c r="A7" s="90"/>
      <c r="B7" s="90"/>
      <c r="C7" s="90"/>
      <c r="D7" s="90"/>
      <c r="E7" s="90"/>
      <c r="F7" s="90"/>
      <c r="G7" s="90"/>
      <c r="H7" s="90"/>
      <c r="I7" s="90"/>
      <c r="J7" s="90"/>
      <c r="K7" s="90"/>
    </row>
    <row r="8" spans="1:11" ht="12.75" customHeight="1">
      <c r="A8" s="90"/>
      <c r="B8" s="90"/>
      <c r="C8" s="90"/>
      <c r="D8" s="90"/>
      <c r="E8" s="90"/>
      <c r="F8" s="90"/>
      <c r="G8" s="90"/>
      <c r="H8" s="90"/>
      <c r="I8" s="90"/>
      <c r="J8" s="90"/>
      <c r="K8" s="90"/>
    </row>
    <row r="9" spans="1:11" ht="12.75" customHeight="1">
      <c r="A9" s="90"/>
      <c r="B9" s="90"/>
      <c r="C9" s="90"/>
      <c r="D9" s="90"/>
      <c r="E9" s="90"/>
      <c r="F9" s="90"/>
      <c r="G9" s="90"/>
      <c r="H9" s="90"/>
      <c r="I9" s="90"/>
      <c r="J9" s="90"/>
      <c r="K9" s="90"/>
    </row>
    <row r="10" spans="1:11" ht="12.75" customHeight="1">
      <c r="A10" s="90"/>
      <c r="B10" s="90"/>
      <c r="C10" s="90"/>
      <c r="D10" s="90"/>
      <c r="E10" s="90"/>
      <c r="F10" s="90"/>
      <c r="G10" s="90"/>
      <c r="H10" s="90"/>
      <c r="I10" s="90"/>
      <c r="J10" s="90"/>
      <c r="K10" s="90"/>
    </row>
    <row r="11" spans="1:11" ht="12.75" customHeight="1">
      <c r="A11" s="90"/>
      <c r="B11" s="90"/>
      <c r="C11" s="90"/>
      <c r="D11" s="90"/>
      <c r="E11" s="90"/>
      <c r="F11" s="90"/>
      <c r="G11" s="90"/>
      <c r="H11" s="90"/>
      <c r="I11" s="90"/>
      <c r="J11" s="90"/>
      <c r="K11" s="90"/>
    </row>
    <row r="12" spans="1:11" ht="12.75" customHeight="1">
      <c r="A12" s="90"/>
      <c r="B12" s="90"/>
      <c r="C12" s="90"/>
      <c r="D12" s="90"/>
      <c r="E12" s="90"/>
      <c r="F12" s="90"/>
      <c r="G12" s="90"/>
      <c r="H12" s="90"/>
      <c r="I12" s="90"/>
      <c r="J12" s="90"/>
      <c r="K12" s="90"/>
    </row>
    <row r="13" spans="1:11" ht="12.75" customHeight="1">
      <c r="A13" s="90"/>
      <c r="B13" s="90"/>
      <c r="C13" s="90"/>
      <c r="D13" s="90"/>
      <c r="E13" s="90"/>
      <c r="F13" s="90"/>
      <c r="G13" s="90"/>
      <c r="H13" s="90"/>
      <c r="I13" s="90"/>
      <c r="J13" s="90"/>
      <c r="K13" s="90"/>
    </row>
    <row r="14" spans="1:11" ht="12.75" customHeight="1">
      <c r="A14" s="90"/>
      <c r="B14" s="90"/>
      <c r="C14" s="90"/>
      <c r="D14" s="90"/>
      <c r="E14" s="90"/>
      <c r="F14" s="90"/>
      <c r="G14" s="90"/>
      <c r="H14" s="90"/>
      <c r="I14" s="90"/>
      <c r="J14" s="90"/>
      <c r="K14" s="90"/>
    </row>
    <row r="15" spans="1:11" ht="12.75" customHeight="1">
      <c r="A15" s="90"/>
      <c r="B15" s="90"/>
      <c r="C15" s="90"/>
      <c r="D15" s="90"/>
      <c r="E15" s="90"/>
      <c r="F15" s="90"/>
      <c r="G15" s="90"/>
      <c r="H15" s="90"/>
      <c r="I15" s="90"/>
      <c r="J15" s="90"/>
      <c r="K15" s="90"/>
    </row>
    <row r="16" spans="1:11" ht="12.75" customHeight="1">
      <c r="A16" s="90"/>
      <c r="B16" s="90"/>
      <c r="C16" s="90"/>
      <c r="D16" s="90"/>
      <c r="E16" s="90"/>
      <c r="F16" s="90"/>
      <c r="G16" s="90"/>
      <c r="H16" s="90"/>
      <c r="I16" s="90"/>
      <c r="J16" s="90"/>
      <c r="K16" s="90"/>
    </row>
    <row r="17" spans="1:11" ht="12.75" customHeight="1">
      <c r="A17" s="90"/>
      <c r="B17" s="90"/>
      <c r="C17" s="90"/>
      <c r="D17" s="90"/>
      <c r="E17" s="90"/>
      <c r="F17" s="90"/>
      <c r="G17" s="90"/>
      <c r="H17" s="90"/>
      <c r="I17" s="90"/>
      <c r="J17" s="90"/>
      <c r="K17" s="90"/>
    </row>
    <row r="18" spans="1:11" ht="12.75" customHeight="1">
      <c r="A18" s="90"/>
      <c r="B18" s="90"/>
      <c r="C18" s="90"/>
      <c r="D18" s="90"/>
      <c r="E18" s="90"/>
      <c r="F18" s="90"/>
      <c r="G18" s="90"/>
      <c r="H18" s="90"/>
      <c r="I18" s="90"/>
      <c r="J18" s="90"/>
      <c r="K18" s="90"/>
    </row>
    <row r="19" spans="1:11" ht="12.75" customHeight="1">
      <c r="A19" s="90"/>
      <c r="B19" s="90"/>
      <c r="C19" s="90"/>
      <c r="D19" s="90"/>
      <c r="E19" s="90"/>
      <c r="F19" s="90"/>
      <c r="G19" s="90"/>
      <c r="H19" s="90"/>
      <c r="I19" s="90"/>
      <c r="J19" s="90"/>
      <c r="K19" s="90"/>
    </row>
    <row r="20" spans="1:11" ht="12.75" customHeight="1">
      <c r="A20" s="90"/>
      <c r="B20" s="90"/>
      <c r="C20" s="90"/>
      <c r="D20" s="90"/>
      <c r="E20" s="90"/>
      <c r="F20" s="90"/>
      <c r="G20" s="90"/>
      <c r="H20" s="90"/>
      <c r="I20" s="90"/>
      <c r="J20" s="90"/>
      <c r="K20" s="90"/>
    </row>
    <row r="21" spans="1:11" ht="12.75" customHeight="1">
      <c r="A21" s="90"/>
      <c r="B21" s="90"/>
      <c r="C21" s="90"/>
      <c r="D21" s="90"/>
      <c r="E21" s="90"/>
      <c r="F21" s="90"/>
      <c r="G21" s="90"/>
      <c r="H21" s="90"/>
      <c r="I21" s="90"/>
      <c r="J21" s="90"/>
      <c r="K21" s="90"/>
    </row>
    <row r="22" spans="1:11" ht="12.75" customHeight="1">
      <c r="A22" s="90"/>
      <c r="B22" s="90"/>
      <c r="C22" s="90"/>
      <c r="D22" s="90"/>
      <c r="E22" s="90"/>
      <c r="F22" s="90"/>
      <c r="G22" s="90"/>
      <c r="H22" s="90"/>
      <c r="I22" s="90"/>
      <c r="J22" s="90"/>
      <c r="K22" s="90"/>
    </row>
    <row r="23" spans="1:11" ht="12.75" customHeight="1">
      <c r="A23" s="90"/>
      <c r="B23" s="90"/>
      <c r="C23" s="90"/>
      <c r="D23" s="90"/>
      <c r="E23" s="90"/>
      <c r="F23" s="90"/>
      <c r="G23" s="90"/>
      <c r="H23" s="90"/>
      <c r="I23" s="90"/>
      <c r="J23" s="90"/>
      <c r="K23" s="90"/>
    </row>
    <row r="24" spans="1:11" ht="12.75" customHeight="1">
      <c r="A24" s="90"/>
      <c r="B24" s="90"/>
      <c r="C24" s="90"/>
      <c r="D24" s="90"/>
      <c r="E24" s="90"/>
      <c r="F24" s="90"/>
      <c r="G24" s="90"/>
      <c r="H24" s="90"/>
      <c r="I24" s="90"/>
      <c r="J24" s="90"/>
      <c r="K24" s="90"/>
    </row>
    <row r="25" spans="1:11" ht="12.75" customHeight="1">
      <c r="A25" s="90"/>
      <c r="B25" s="90"/>
      <c r="C25" s="90"/>
      <c r="D25" s="90"/>
      <c r="E25" s="90"/>
      <c r="F25" s="90"/>
      <c r="G25" s="90"/>
      <c r="H25" s="90"/>
      <c r="I25" s="90"/>
      <c r="J25" s="90"/>
      <c r="K25" s="90"/>
    </row>
    <row r="26" spans="1:11" ht="12.75" customHeight="1">
      <c r="A26" s="90"/>
      <c r="B26" s="90"/>
      <c r="C26" s="90"/>
      <c r="D26" s="90"/>
      <c r="E26" s="90"/>
      <c r="F26" s="90"/>
      <c r="G26" s="90"/>
      <c r="H26" s="90"/>
      <c r="I26" s="90"/>
      <c r="J26" s="90"/>
      <c r="K26" s="90"/>
    </row>
    <row r="27" spans="1:11" ht="12.75" customHeight="1">
      <c r="A27" s="90"/>
      <c r="B27" s="90"/>
      <c r="C27" s="90"/>
      <c r="D27" s="90"/>
      <c r="E27" s="90"/>
      <c r="F27" s="90"/>
      <c r="G27" s="90"/>
      <c r="H27" s="90"/>
      <c r="I27" s="90"/>
      <c r="J27" s="90"/>
      <c r="K27" s="90"/>
    </row>
    <row r="28" spans="1:11" ht="12.75" customHeight="1">
      <c r="A28" s="90"/>
      <c r="B28" s="90"/>
      <c r="C28" s="90"/>
      <c r="D28" s="90"/>
      <c r="E28" s="90"/>
      <c r="F28" s="90"/>
      <c r="G28" s="90"/>
      <c r="H28" s="90"/>
      <c r="I28" s="90"/>
      <c r="J28" s="90"/>
      <c r="K28" s="90"/>
    </row>
    <row r="29" spans="1:11" ht="12.75" customHeight="1">
      <c r="A29" s="90"/>
      <c r="B29" s="90"/>
      <c r="C29" s="90"/>
      <c r="D29" s="90"/>
      <c r="E29" s="90"/>
      <c r="F29" s="90"/>
      <c r="G29" s="90"/>
      <c r="H29" s="90"/>
      <c r="I29" s="90"/>
      <c r="J29" s="90"/>
      <c r="K29" s="90"/>
    </row>
    <row r="30" spans="1:11" ht="12.75" customHeight="1">
      <c r="A30" s="90"/>
      <c r="B30" s="90"/>
      <c r="C30" s="90"/>
      <c r="D30" s="90"/>
      <c r="E30" s="90"/>
      <c r="F30" s="90"/>
      <c r="G30" s="90"/>
      <c r="H30" s="90"/>
      <c r="I30" s="90"/>
      <c r="J30" s="90"/>
      <c r="K30" s="90"/>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mergeCells count="1">
    <mergeCell ref="A2:K30"/>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6</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VZLE'!$C$11</f>
        <v>595.4</v>
      </c>
      <c r="C6" s="8" t="e">
        <f>#REF!</f>
        <v>#REF!</v>
      </c>
      <c r="D6" s="8" t="e">
        <f>#REF!</f>
        <v>#REF!</v>
      </c>
      <c r="E6" s="8">
        <f>'[2]LEB VZLE'!$C$11</f>
        <v>141</v>
      </c>
      <c r="F6" s="8" t="e">
        <f>#REF!</f>
        <v>#REF!</v>
      </c>
      <c r="G6" s="8" t="e">
        <f>#REF!</f>
        <v>#REF!</v>
      </c>
      <c r="H6" s="8" t="e">
        <f>#REF!</f>
        <v>#REF!</v>
      </c>
      <c r="I6" s="8" t="e">
        <f>#REF!</f>
        <v>#REF!</v>
      </c>
      <c r="J6" s="8" t="e">
        <f>#REF!</f>
        <v>#REF!</v>
      </c>
      <c r="K6" s="8" t="e">
        <f>#REF!</f>
        <v>#REF!</v>
      </c>
      <c r="L6" s="8" t="e">
        <f>#REF!</f>
        <v>#REF!</v>
      </c>
      <c r="M6" s="8" t="e">
        <f>#REF!</f>
        <v>#REF!</v>
      </c>
      <c r="N6" s="8">
        <f>'[3]LEB VZLE'!$C$11</f>
        <v>173</v>
      </c>
      <c r="O6" s="8">
        <f>'[4]LEB VZLE'!$C$11</f>
        <v>107</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VZLE'!$D$11</f>
        <v>400</v>
      </c>
      <c r="C7" s="8" t="e">
        <f>#REF!</f>
        <v>#REF!</v>
      </c>
      <c r="D7" s="8" t="e">
        <f>#REF!</f>
        <v>#REF!</v>
      </c>
      <c r="E7" s="8">
        <f>'[2]LEB VZLE'!$D$11</f>
        <v>200</v>
      </c>
      <c r="F7" s="8" t="e">
        <f>#REF!</f>
        <v>#REF!</v>
      </c>
      <c r="G7" s="8" t="e">
        <f>#REF!</f>
        <v>#REF!</v>
      </c>
      <c r="H7" s="8" t="e">
        <f>#REF!</f>
        <v>#REF!</v>
      </c>
      <c r="I7" s="8" t="e">
        <f>#REF!</f>
        <v>#REF!</v>
      </c>
      <c r="J7" s="8" t="e">
        <f>#REF!</f>
        <v>#REF!</v>
      </c>
      <c r="K7" s="8" t="e">
        <f>#REF!</f>
        <v>#REF!</v>
      </c>
      <c r="L7" s="8" t="e">
        <f>#REF!</f>
        <v>#REF!</v>
      </c>
      <c r="M7" s="8" t="e">
        <f>#REF!</f>
        <v>#REF!</v>
      </c>
      <c r="N7" s="8">
        <f>'[3]LEB VZLE'!$D$11</f>
        <v>186</v>
      </c>
      <c r="O7" s="8">
        <f>'[4]LEB VZLE'!$D$11</f>
        <v>273</v>
      </c>
      <c r="P7" s="8" t="e">
        <f>#REF!</f>
        <v>#REF!</v>
      </c>
      <c r="Q7" s="8" t="e">
        <f>#REF!</f>
        <v>#REF!</v>
      </c>
      <c r="R7" s="9" t="e">
        <f t="shared" si="0"/>
        <v>#REF!</v>
      </c>
      <c r="S7" s="9" t="e">
        <f t="shared" si="1"/>
        <v>#REF!</v>
      </c>
      <c r="T7" s="10" t="e">
        <f t="shared" si="2"/>
        <v>#REF!</v>
      </c>
    </row>
    <row r="8" spans="1:20" ht="14.25" customHeight="1">
      <c r="A8" s="26">
        <f t="shared" ref="A8:A18" si="3">A7+1</f>
        <v>2020</v>
      </c>
      <c r="B8" s="8">
        <f>'[1]LEB VZLE'!$E$11</f>
        <v>450</v>
      </c>
      <c r="C8" s="8" t="e">
        <f>#REF!</f>
        <v>#REF!</v>
      </c>
      <c r="D8" s="8" t="e">
        <f>#REF!</f>
        <v>#REF!</v>
      </c>
      <c r="E8" s="8">
        <f>'[2]LEB VZLE'!$E$11</f>
        <v>200</v>
      </c>
      <c r="F8" s="8" t="e">
        <f>#REF!</f>
        <v>#REF!</v>
      </c>
      <c r="G8" s="8" t="e">
        <f>#REF!</f>
        <v>#REF!</v>
      </c>
      <c r="H8" s="8" t="e">
        <f>#REF!</f>
        <v>#REF!</v>
      </c>
      <c r="I8" s="8" t="e">
        <f>#REF!</f>
        <v>#REF!</v>
      </c>
      <c r="J8" s="8" t="e">
        <f>#REF!</f>
        <v>#REF!</v>
      </c>
      <c r="K8" s="8" t="e">
        <f>#REF!</f>
        <v>#REF!</v>
      </c>
      <c r="L8" s="8" t="e">
        <f>#REF!</f>
        <v>#REF!</v>
      </c>
      <c r="M8" s="8" t="e">
        <f>#REF!</f>
        <v>#REF!</v>
      </c>
      <c r="N8" s="8">
        <f>'[3]LEB VZLE'!$E$11</f>
        <v>194</v>
      </c>
      <c r="O8" s="8">
        <f>'[4]LEB VZLE'!$E$11</f>
        <v>49</v>
      </c>
      <c r="P8" s="8" t="e">
        <f>#REF!</f>
        <v>#REF!</v>
      </c>
      <c r="Q8" s="8" t="e">
        <f>#REF!</f>
        <v>#REF!</v>
      </c>
      <c r="R8" s="9" t="e">
        <f t="shared" si="0"/>
        <v>#REF!</v>
      </c>
      <c r="S8" s="9" t="e">
        <f t="shared" si="1"/>
        <v>#REF!</v>
      </c>
      <c r="T8" s="10" t="e">
        <f t="shared" si="2"/>
        <v>#REF!</v>
      </c>
    </row>
    <row r="9" spans="1:20" ht="14.25" customHeight="1">
      <c r="A9" s="26">
        <f t="shared" si="3"/>
        <v>2021</v>
      </c>
      <c r="B9" s="8">
        <f>'[1]LEB VZLE'!$F$11</f>
        <v>450</v>
      </c>
      <c r="C9" s="8" t="e">
        <f>#REF!</f>
        <v>#REF!</v>
      </c>
      <c r="D9" s="8" t="e">
        <f>#REF!</f>
        <v>#REF!</v>
      </c>
      <c r="E9" s="8">
        <f>'[2]LEB VZLE'!$F$11</f>
        <v>190</v>
      </c>
      <c r="F9" s="8" t="e">
        <f>#REF!</f>
        <v>#REF!</v>
      </c>
      <c r="G9" s="8" t="e">
        <f>#REF!</f>
        <v>#REF!</v>
      </c>
      <c r="H9" s="8" t="e">
        <f>#REF!</f>
        <v>#REF!</v>
      </c>
      <c r="I9" s="8" t="e">
        <f>#REF!</f>
        <v>#REF!</v>
      </c>
      <c r="J9" s="8" t="e">
        <f>#REF!</f>
        <v>#REF!</v>
      </c>
      <c r="K9" s="8" t="e">
        <f>#REF!</f>
        <v>#REF!</v>
      </c>
      <c r="L9" s="8" t="e">
        <f>#REF!</f>
        <v>#REF!</v>
      </c>
      <c r="M9" s="8" t="e">
        <f>#REF!</f>
        <v>#REF!</v>
      </c>
      <c r="N9" s="8">
        <f>'[3]LEB VZLE'!$F$11</f>
        <v>162</v>
      </c>
      <c r="O9" s="8">
        <f>'[4]LEB VZLE'!$F$11</f>
        <v>68</v>
      </c>
      <c r="P9" s="8" t="e">
        <f>#REF!</f>
        <v>#REF!</v>
      </c>
      <c r="Q9" s="8" t="e">
        <f>#REF!</f>
        <v>#REF!</v>
      </c>
      <c r="R9" s="9" t="e">
        <f t="shared" si="0"/>
        <v>#REF!</v>
      </c>
      <c r="S9" s="9" t="e">
        <f t="shared" si="1"/>
        <v>#REF!</v>
      </c>
      <c r="T9" s="10" t="e">
        <f t="shared" si="2"/>
        <v>#REF!</v>
      </c>
    </row>
    <row r="10" spans="1:20" ht="14.25" customHeight="1">
      <c r="A10" s="26">
        <f t="shared" si="3"/>
        <v>2022</v>
      </c>
      <c r="B10" s="8">
        <f>'[1]LEB VZLE'!$G$11</f>
        <v>400</v>
      </c>
      <c r="C10" s="8" t="e">
        <f>#REF!</f>
        <v>#REF!</v>
      </c>
      <c r="D10" s="8" t="e">
        <f>#REF!</f>
        <v>#REF!</v>
      </c>
      <c r="E10" s="8">
        <f>'[2]LEB VZLE'!$G$11</f>
        <v>190</v>
      </c>
      <c r="F10" s="8" t="e">
        <f>#REF!</f>
        <v>#REF!</v>
      </c>
      <c r="G10" s="8" t="e">
        <f>#REF!</f>
        <v>#REF!</v>
      </c>
      <c r="H10" s="8" t="e">
        <f>#REF!</f>
        <v>#REF!</v>
      </c>
      <c r="I10" s="8" t="e">
        <f>#REF!</f>
        <v>#REF!</v>
      </c>
      <c r="J10" s="8" t="e">
        <f>#REF!</f>
        <v>#REF!</v>
      </c>
      <c r="K10" s="8" t="e">
        <f>#REF!</f>
        <v>#REF!</v>
      </c>
      <c r="L10" s="8" t="e">
        <f>#REF!</f>
        <v>#REF!</v>
      </c>
      <c r="M10" s="8" t="e">
        <f>#REF!</f>
        <v>#REF!</v>
      </c>
      <c r="N10" s="8">
        <f>'[3]LEB VZLE'!$G$11</f>
        <v>151</v>
      </c>
      <c r="O10" s="8">
        <f>'[4]LEB VZLE'!$G$11</f>
        <v>78</v>
      </c>
      <c r="P10" s="8" t="e">
        <f>#REF!</f>
        <v>#REF!</v>
      </c>
      <c r="Q10" s="8" t="e">
        <f>#REF!</f>
        <v>#REF!</v>
      </c>
      <c r="R10" s="9" t="e">
        <f t="shared" si="0"/>
        <v>#REF!</v>
      </c>
      <c r="S10" s="9" t="e">
        <f t="shared" si="1"/>
        <v>#REF!</v>
      </c>
      <c r="T10" s="10" t="e">
        <f t="shared" si="2"/>
        <v>#REF!</v>
      </c>
    </row>
    <row r="11" spans="1:20" ht="14.25" customHeight="1">
      <c r="A11" s="26">
        <f t="shared" si="3"/>
        <v>2023</v>
      </c>
      <c r="B11" s="8">
        <f>'[1]LEB VZLE'!$H$11</f>
        <v>400</v>
      </c>
      <c r="C11" s="8" t="e">
        <f>#REF!</f>
        <v>#REF!</v>
      </c>
      <c r="D11" s="8" t="e">
        <f>#REF!</f>
        <v>#REF!</v>
      </c>
      <c r="E11" s="8">
        <f>'[2]LEB VZLE'!$H$11</f>
        <v>190</v>
      </c>
      <c r="F11" s="8" t="e">
        <f>#REF!</f>
        <v>#REF!</v>
      </c>
      <c r="G11" s="8" t="e">
        <f>#REF!</f>
        <v>#REF!</v>
      </c>
      <c r="H11" s="8" t="e">
        <f>#REF!</f>
        <v>#REF!</v>
      </c>
      <c r="I11" s="8" t="e">
        <f>#REF!</f>
        <v>#REF!</v>
      </c>
      <c r="J11" s="8" t="e">
        <f>#REF!</f>
        <v>#REF!</v>
      </c>
      <c r="K11" s="8" t="e">
        <f>#REF!</f>
        <v>#REF!</v>
      </c>
      <c r="L11" s="8" t="e">
        <f>#REF!</f>
        <v>#REF!</v>
      </c>
      <c r="M11" s="8" t="e">
        <f>#REF!</f>
        <v>#REF!</v>
      </c>
      <c r="N11" s="8">
        <f>'[3]LEB VZLE'!$H$11</f>
        <v>140</v>
      </c>
      <c r="O11" s="8">
        <f>'[4]LEB VZLE'!$H$11</f>
        <v>88</v>
      </c>
      <c r="P11" s="8" t="e">
        <f>#REF!</f>
        <v>#REF!</v>
      </c>
      <c r="Q11" s="8" t="e">
        <f>#REF!</f>
        <v>#REF!</v>
      </c>
      <c r="R11" s="9" t="e">
        <f t="shared" si="0"/>
        <v>#REF!</v>
      </c>
      <c r="S11" s="9" t="e">
        <f t="shared" si="1"/>
        <v>#REF!</v>
      </c>
      <c r="T11" s="10" t="e">
        <f t="shared" si="2"/>
        <v>#REF!</v>
      </c>
    </row>
    <row r="12" spans="1:20" ht="14.25" customHeight="1">
      <c r="A12" s="26">
        <f t="shared" si="3"/>
        <v>2024</v>
      </c>
      <c r="B12" s="8">
        <f>'[1]LEB VZLE'!$I$11</f>
        <v>400</v>
      </c>
      <c r="C12" s="8" t="e">
        <f>#REF!</f>
        <v>#REF!</v>
      </c>
      <c r="D12" s="8" t="e">
        <f>#REF!</f>
        <v>#REF!</v>
      </c>
      <c r="E12" s="8">
        <f>'[2]LEB VZLE'!$I$11</f>
        <v>180</v>
      </c>
      <c r="F12" s="8" t="e">
        <f>#REF!</f>
        <v>#REF!</v>
      </c>
      <c r="G12" s="8" t="e">
        <f>#REF!</f>
        <v>#REF!</v>
      </c>
      <c r="H12" s="8" t="e">
        <f>#REF!</f>
        <v>#REF!</v>
      </c>
      <c r="I12" s="8" t="e">
        <f>#REF!</f>
        <v>#REF!</v>
      </c>
      <c r="J12" s="8" t="e">
        <f>#REF!</f>
        <v>#REF!</v>
      </c>
      <c r="K12" s="8" t="e">
        <f>#REF!</f>
        <v>#REF!</v>
      </c>
      <c r="L12" s="8" t="e">
        <f>#REF!</f>
        <v>#REF!</v>
      </c>
      <c r="M12" s="8" t="e">
        <f>#REF!</f>
        <v>#REF!</v>
      </c>
      <c r="N12" s="8">
        <f>'[3]LEB VZLE'!$I$11</f>
        <v>140</v>
      </c>
      <c r="O12" s="8">
        <f>'[4]LEB VZLE'!$I$11</f>
        <v>78</v>
      </c>
      <c r="P12" s="8" t="e">
        <f>#REF!</f>
        <v>#REF!</v>
      </c>
      <c r="Q12" s="8" t="e">
        <f>#REF!</f>
        <v>#REF!</v>
      </c>
      <c r="R12" s="9" t="e">
        <f t="shared" si="0"/>
        <v>#REF!</v>
      </c>
      <c r="S12" s="9" t="e">
        <f t="shared" si="1"/>
        <v>#REF!</v>
      </c>
      <c r="T12" s="10" t="e">
        <f t="shared" si="2"/>
        <v>#REF!</v>
      </c>
    </row>
    <row r="13" spans="1:20" ht="14.25" customHeight="1">
      <c r="A13" s="26">
        <f t="shared" si="3"/>
        <v>2025</v>
      </c>
      <c r="B13" s="8">
        <f>'[1]LEB VZLE'!$J$11</f>
        <v>400</v>
      </c>
      <c r="C13" s="8" t="e">
        <f>#REF!</f>
        <v>#REF!</v>
      </c>
      <c r="D13" s="8" t="e">
        <f>#REF!</f>
        <v>#REF!</v>
      </c>
      <c r="E13" s="8">
        <f>'[2]LEB VZLE'!$J$11</f>
        <v>170</v>
      </c>
      <c r="F13" s="8" t="e">
        <f>#REF!</f>
        <v>#REF!</v>
      </c>
      <c r="G13" s="8" t="e">
        <f>#REF!</f>
        <v>#REF!</v>
      </c>
      <c r="H13" s="8" t="e">
        <f>#REF!</f>
        <v>#REF!</v>
      </c>
      <c r="I13" s="8" t="e">
        <f>#REF!</f>
        <v>#REF!</v>
      </c>
      <c r="J13" s="8" t="e">
        <f>#REF!</f>
        <v>#REF!</v>
      </c>
      <c r="K13" s="8" t="e">
        <f>#REF!</f>
        <v>#REF!</v>
      </c>
      <c r="L13" s="8" t="e">
        <f>#REF!</f>
        <v>#REF!</v>
      </c>
      <c r="M13" s="8" t="e">
        <f>#REF!</f>
        <v>#REF!</v>
      </c>
      <c r="N13" s="8">
        <f>'[3]LEB VZLE'!$J$11</f>
        <v>130</v>
      </c>
      <c r="O13" s="8">
        <f>'[4]LEB VZLE'!$J$11</f>
        <v>78</v>
      </c>
      <c r="P13" s="8" t="e">
        <f>#REF!</f>
        <v>#REF!</v>
      </c>
      <c r="Q13" s="8" t="e">
        <f>#REF!</f>
        <v>#REF!</v>
      </c>
      <c r="R13" s="9" t="e">
        <f t="shared" si="0"/>
        <v>#REF!</v>
      </c>
      <c r="S13" s="9" t="e">
        <f t="shared" si="1"/>
        <v>#REF!</v>
      </c>
      <c r="T13" s="10" t="e">
        <f t="shared" si="2"/>
        <v>#REF!</v>
      </c>
    </row>
    <row r="14" spans="1:20" ht="12.75" customHeight="1">
      <c r="A14" s="26">
        <f t="shared" si="3"/>
        <v>2026</v>
      </c>
      <c r="B14" s="8">
        <f>'[1]LEB VZLE'!$K$11</f>
        <v>350</v>
      </c>
      <c r="C14" s="8" t="e">
        <f>#REF!</f>
        <v>#REF!</v>
      </c>
      <c r="D14" s="8" t="e">
        <f>#REF!</f>
        <v>#REF!</v>
      </c>
      <c r="E14" s="8">
        <f>'[2]LEB VZLE'!$K$11</f>
        <v>180</v>
      </c>
      <c r="F14" s="8" t="e">
        <f>#REF!</f>
        <v>#REF!</v>
      </c>
      <c r="G14" s="8" t="e">
        <f>#REF!</f>
        <v>#REF!</v>
      </c>
      <c r="H14" s="8" t="e">
        <f>#REF!</f>
        <v>#REF!</v>
      </c>
      <c r="I14" s="8" t="e">
        <f>#REF!</f>
        <v>#REF!</v>
      </c>
      <c r="J14" s="8" t="e">
        <f>#REF!</f>
        <v>#REF!</v>
      </c>
      <c r="K14" s="8" t="e">
        <f>#REF!</f>
        <v>#REF!</v>
      </c>
      <c r="L14" s="8" t="e">
        <f>#REF!</f>
        <v>#REF!</v>
      </c>
      <c r="M14" s="8" t="e">
        <f>#REF!</f>
        <v>#REF!</v>
      </c>
      <c r="N14" s="8">
        <f>'[3]LEB VZLE'!$K$11</f>
        <v>118</v>
      </c>
      <c r="O14" s="8">
        <f>'[4]LEB VZLE'!$K$11</f>
        <v>68</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VZLE'!$L$11</f>
        <v>400</v>
      </c>
      <c r="C15" s="8" t="e">
        <f>#REF!</f>
        <v>#REF!</v>
      </c>
      <c r="D15" s="8" t="e">
        <f>#REF!</f>
        <v>#REF!</v>
      </c>
      <c r="E15" s="8">
        <f>'[2]LEB VZLE'!$L$11</f>
        <v>140</v>
      </c>
      <c r="F15" s="8" t="e">
        <f>#REF!</f>
        <v>#REF!</v>
      </c>
      <c r="G15" s="8" t="e">
        <f>#REF!</f>
        <v>#REF!</v>
      </c>
      <c r="H15" s="8" t="e">
        <f>#REF!</f>
        <v>#REF!</v>
      </c>
      <c r="I15" s="8" t="e">
        <f>#REF!</f>
        <v>#REF!</v>
      </c>
      <c r="J15" s="8" t="e">
        <f>#REF!</f>
        <v>#REF!</v>
      </c>
      <c r="K15" s="8" t="e">
        <f>#REF!</f>
        <v>#REF!</v>
      </c>
      <c r="L15" s="8" t="e">
        <f>#REF!</f>
        <v>#REF!</v>
      </c>
      <c r="M15" s="8" t="e">
        <f>#REF!</f>
        <v>#REF!</v>
      </c>
      <c r="N15" s="8">
        <f>'[3]LEB VZLE'!$L$11</f>
        <v>108</v>
      </c>
      <c r="O15" s="8">
        <f>'[4]LEB VZLE'!$L$11</f>
        <v>78</v>
      </c>
      <c r="P15" s="8" t="e">
        <f>#REF!</f>
        <v>#REF!</v>
      </c>
      <c r="Q15" s="8" t="e">
        <f>#REF!</f>
        <v>#REF!</v>
      </c>
      <c r="R15" s="9" t="e">
        <f t="shared" si="4"/>
        <v>#REF!</v>
      </c>
      <c r="S15" s="9" t="e">
        <f t="shared" si="5"/>
        <v>#REF!</v>
      </c>
      <c r="T15" s="10" t="e">
        <f t="shared" si="6"/>
        <v>#REF!</v>
      </c>
    </row>
    <row r="16" spans="1:20" ht="13.5">
      <c r="A16" s="26">
        <f t="shared" si="3"/>
        <v>2028</v>
      </c>
      <c r="B16" s="8">
        <f>'[1]LEB VZLE'!$M$11</f>
        <v>400</v>
      </c>
      <c r="C16" s="8" t="e">
        <f>#REF!</f>
        <v>#REF!</v>
      </c>
      <c r="D16" s="8" t="e">
        <f>#REF!</f>
        <v>#REF!</v>
      </c>
      <c r="E16" s="8">
        <f>'[2]LEB VZLE'!$M$11</f>
        <v>140</v>
      </c>
      <c r="F16" s="8" t="e">
        <f>#REF!</f>
        <v>#REF!</v>
      </c>
      <c r="G16" s="8" t="e">
        <f>#REF!</f>
        <v>#REF!</v>
      </c>
      <c r="H16" s="8" t="e">
        <f>#REF!</f>
        <v>#REF!</v>
      </c>
      <c r="I16" s="8" t="e">
        <f>#REF!</f>
        <v>#REF!</v>
      </c>
      <c r="J16" s="8" t="e">
        <f>#REF!</f>
        <v>#REF!</v>
      </c>
      <c r="K16" s="8" t="e">
        <f>#REF!</f>
        <v>#REF!</v>
      </c>
      <c r="L16" s="8" t="e">
        <f>#REF!</f>
        <v>#REF!</v>
      </c>
      <c r="M16" s="8" t="e">
        <f>#REF!</f>
        <v>#REF!</v>
      </c>
      <c r="N16" s="8">
        <f>'[3]LEB VZLE'!$M$11</f>
        <v>86</v>
      </c>
      <c r="O16" s="8">
        <f>'[4]LEB VZLE'!$M$11</f>
        <v>78</v>
      </c>
      <c r="P16" s="8" t="e">
        <f>#REF!</f>
        <v>#REF!</v>
      </c>
      <c r="Q16" s="8" t="e">
        <f>#REF!</f>
        <v>#REF!</v>
      </c>
      <c r="R16" s="9" t="e">
        <f t="shared" si="4"/>
        <v>#REF!</v>
      </c>
      <c r="S16" s="9" t="e">
        <f t="shared" si="5"/>
        <v>#REF!</v>
      </c>
      <c r="T16" s="10" t="e">
        <f t="shared" si="6"/>
        <v>#REF!</v>
      </c>
    </row>
    <row r="17" spans="1:20" ht="13.5">
      <c r="A17" s="26">
        <f t="shared" si="3"/>
        <v>2029</v>
      </c>
      <c r="B17" s="17">
        <f>'[1]LEB VZLE'!$N$11</f>
        <v>450</v>
      </c>
      <c r="C17" s="8" t="e">
        <f>#REF!</f>
        <v>#REF!</v>
      </c>
      <c r="D17" s="8" t="e">
        <f>#REF!</f>
        <v>#REF!</v>
      </c>
      <c r="E17" s="8">
        <f>'[2]LEB VZLE'!$N$11</f>
        <v>120</v>
      </c>
      <c r="F17" s="8" t="e">
        <f>#REF!</f>
        <v>#REF!</v>
      </c>
      <c r="G17" s="8" t="e">
        <f>#REF!</f>
        <v>#REF!</v>
      </c>
      <c r="H17" s="8" t="e">
        <f>#REF!</f>
        <v>#REF!</v>
      </c>
      <c r="I17" s="8" t="e">
        <f>#REF!</f>
        <v>#REF!</v>
      </c>
      <c r="J17" s="8" t="e">
        <f>#REF!</f>
        <v>#REF!</v>
      </c>
      <c r="K17" s="8" t="e">
        <f>#REF!</f>
        <v>#REF!</v>
      </c>
      <c r="L17" s="8" t="e">
        <f>#REF!</f>
        <v>#REF!</v>
      </c>
      <c r="M17" s="8" t="e">
        <f>#REF!</f>
        <v>#REF!</v>
      </c>
      <c r="N17" s="8">
        <f>'[3]LEB VZLE'!$N$11</f>
        <v>75</v>
      </c>
      <c r="O17" s="8">
        <f>'[4]LEB VZLE'!$N$11</f>
        <v>88</v>
      </c>
      <c r="P17" s="8" t="e">
        <f>#REF!</f>
        <v>#REF!</v>
      </c>
      <c r="Q17" s="8" t="e">
        <f>#REF!</f>
        <v>#REF!</v>
      </c>
      <c r="R17" s="9" t="e">
        <f t="shared" si="4"/>
        <v>#REF!</v>
      </c>
      <c r="S17" s="9" t="e">
        <f t="shared" si="5"/>
        <v>#REF!</v>
      </c>
      <c r="T17" s="10" t="e">
        <f t="shared" si="6"/>
        <v>#REF!</v>
      </c>
    </row>
    <row r="18" spans="1:20" ht="13.5">
      <c r="A18" s="28">
        <f t="shared" si="3"/>
        <v>2030</v>
      </c>
      <c r="B18" s="19">
        <f>'[1]LEB VZLE'!$N$11</f>
        <v>450</v>
      </c>
      <c r="C18" s="20" t="e">
        <f>#REF!</f>
        <v>#REF!</v>
      </c>
      <c r="D18" s="20" t="e">
        <f>#REF!</f>
        <v>#REF!</v>
      </c>
      <c r="E18" s="20">
        <f>'[2]LEB VZLE'!$N$11</f>
        <v>120</v>
      </c>
      <c r="F18" s="20" t="e">
        <f>#REF!</f>
        <v>#REF!</v>
      </c>
      <c r="G18" s="20" t="e">
        <f>#REF!</f>
        <v>#REF!</v>
      </c>
      <c r="H18" s="20" t="e">
        <f>#REF!</f>
        <v>#REF!</v>
      </c>
      <c r="I18" s="20" t="e">
        <f>#REF!</f>
        <v>#REF!</v>
      </c>
      <c r="J18" s="20" t="e">
        <f>#REF!</f>
        <v>#REF!</v>
      </c>
      <c r="K18" s="20" t="e">
        <f>#REF!</f>
        <v>#REF!</v>
      </c>
      <c r="L18" s="20" t="e">
        <f>#REF!</f>
        <v>#REF!</v>
      </c>
      <c r="M18" s="20" t="e">
        <f>#REF!</f>
        <v>#REF!</v>
      </c>
      <c r="N18" s="20">
        <f>'[3]LEB VZLE'!$N$11</f>
        <v>75</v>
      </c>
      <c r="O18" s="20">
        <f>'[4]LEB VZLE'!$N$11</f>
        <v>88</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2</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VZLE'!$C$12</f>
        <v>886.4</v>
      </c>
      <c r="C6" s="8" t="e">
        <f>#REF!</f>
        <v>#REF!</v>
      </c>
      <c r="D6" s="8" t="e">
        <f>#REF!</f>
        <v>#REF!</v>
      </c>
      <c r="E6" s="8">
        <f>'[2]LEB VZLE'!$C$12</f>
        <v>0</v>
      </c>
      <c r="F6" s="8" t="e">
        <f>#REF!</f>
        <v>#REF!</v>
      </c>
      <c r="G6" s="8" t="e">
        <f>#REF!</f>
        <v>#REF!</v>
      </c>
      <c r="H6" s="8" t="e">
        <f>#REF!</f>
        <v>#REF!</v>
      </c>
      <c r="I6" s="8" t="e">
        <f>#REF!</f>
        <v>#REF!</v>
      </c>
      <c r="J6" s="8" t="e">
        <f>#REF!</f>
        <v>#REF!</v>
      </c>
      <c r="K6" s="8" t="e">
        <f>#REF!</f>
        <v>#REF!</v>
      </c>
      <c r="L6" s="8" t="e">
        <f>#REF!</f>
        <v>#REF!</v>
      </c>
      <c r="M6" s="8" t="e">
        <f>#REF!</f>
        <v>#REF!</v>
      </c>
      <c r="N6" s="8">
        <f>'[3]LEB VZLE'!$C$12</f>
        <v>0</v>
      </c>
      <c r="O6" s="8">
        <f>'[4]LEB VZLE'!$C$12</f>
        <v>0</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VZLE'!$D$12</f>
        <v>250</v>
      </c>
      <c r="C7" s="8" t="e">
        <f>#REF!</f>
        <v>#REF!</v>
      </c>
      <c r="D7" s="8" t="e">
        <f>#REF!</f>
        <v>#REF!</v>
      </c>
      <c r="E7" s="8">
        <f>'[2]LEB VZLE'!$D$12</f>
        <v>0</v>
      </c>
      <c r="F7" s="8" t="e">
        <f>#REF!</f>
        <v>#REF!</v>
      </c>
      <c r="G7" s="8" t="e">
        <f>#REF!</f>
        <v>#REF!</v>
      </c>
      <c r="H7" s="8" t="e">
        <f>#REF!</f>
        <v>#REF!</v>
      </c>
      <c r="I7" s="8" t="e">
        <f>#REF!</f>
        <v>#REF!</v>
      </c>
      <c r="J7" s="8" t="e">
        <f>#REF!</f>
        <v>#REF!</v>
      </c>
      <c r="K7" s="8" t="e">
        <f>#REF!</f>
        <v>#REF!</v>
      </c>
      <c r="L7" s="8" t="e">
        <f>#REF!</f>
        <v>#REF!</v>
      </c>
      <c r="M7" s="8" t="e">
        <f>#REF!</f>
        <v>#REF!</v>
      </c>
      <c r="N7" s="8">
        <f>'[3]LEB VZLE'!$D$12</f>
        <v>0</v>
      </c>
      <c r="O7" s="8">
        <f>'[4]LEB VZLE'!$D$12</f>
        <v>0</v>
      </c>
      <c r="P7" s="8" t="e">
        <f>#REF!</f>
        <v>#REF!</v>
      </c>
      <c r="Q7" s="8" t="e">
        <f>#REF!</f>
        <v>#REF!</v>
      </c>
      <c r="R7" s="9" t="e">
        <f t="shared" si="0"/>
        <v>#REF!</v>
      </c>
      <c r="S7" s="9" t="e">
        <f t="shared" si="1"/>
        <v>#REF!</v>
      </c>
      <c r="T7" s="10" t="e">
        <f t="shared" si="2"/>
        <v>#REF!</v>
      </c>
    </row>
    <row r="8" spans="1:20" ht="14.25" customHeight="1">
      <c r="A8" s="26">
        <f t="shared" ref="A8:A18" si="3">A7+1</f>
        <v>2020</v>
      </c>
      <c r="B8" s="8">
        <f>'[1]LEB VZLE'!$E$12</f>
        <v>250</v>
      </c>
      <c r="C8" s="8" t="e">
        <f>#REF!</f>
        <v>#REF!</v>
      </c>
      <c r="D8" s="8" t="e">
        <f>#REF!</f>
        <v>#REF!</v>
      </c>
      <c r="E8" s="8">
        <f>'[2]LEB VZLE'!$E$12</f>
        <v>0</v>
      </c>
      <c r="F8" s="8" t="e">
        <f>#REF!</f>
        <v>#REF!</v>
      </c>
      <c r="G8" s="8" t="e">
        <f>#REF!</f>
        <v>#REF!</v>
      </c>
      <c r="H8" s="8" t="e">
        <f>#REF!</f>
        <v>#REF!</v>
      </c>
      <c r="I8" s="8" t="e">
        <f>#REF!</f>
        <v>#REF!</v>
      </c>
      <c r="J8" s="8" t="e">
        <f>#REF!</f>
        <v>#REF!</v>
      </c>
      <c r="K8" s="8" t="e">
        <f>#REF!</f>
        <v>#REF!</v>
      </c>
      <c r="L8" s="8" t="e">
        <f>#REF!</f>
        <v>#REF!</v>
      </c>
      <c r="M8" s="8" t="e">
        <f>#REF!</f>
        <v>#REF!</v>
      </c>
      <c r="N8" s="8">
        <f>'[3]LEB VZLE'!$E$12</f>
        <v>0</v>
      </c>
      <c r="O8" s="8">
        <f>'[4]LEB VZLE'!$E$12</f>
        <v>0</v>
      </c>
      <c r="P8" s="8" t="e">
        <f>#REF!</f>
        <v>#REF!</v>
      </c>
      <c r="Q8" s="8" t="e">
        <f>#REF!</f>
        <v>#REF!</v>
      </c>
      <c r="R8" s="9" t="e">
        <f t="shared" si="0"/>
        <v>#REF!</v>
      </c>
      <c r="S8" s="9" t="e">
        <f t="shared" si="1"/>
        <v>#REF!</v>
      </c>
      <c r="T8" s="10" t="e">
        <f t="shared" si="2"/>
        <v>#REF!</v>
      </c>
    </row>
    <row r="9" spans="1:20" ht="14.25" customHeight="1">
      <c r="A9" s="26">
        <f t="shared" si="3"/>
        <v>2021</v>
      </c>
      <c r="B9" s="8">
        <f>'[1]LEB VZLE'!$F$12</f>
        <v>250</v>
      </c>
      <c r="C9" s="8" t="e">
        <f>#REF!</f>
        <v>#REF!</v>
      </c>
      <c r="D9" s="8" t="e">
        <f>#REF!</f>
        <v>#REF!</v>
      </c>
      <c r="E9" s="8">
        <f>'[2]LEB VZLE'!$F$12</f>
        <v>0</v>
      </c>
      <c r="F9" s="8" t="e">
        <f>#REF!</f>
        <v>#REF!</v>
      </c>
      <c r="G9" s="8" t="e">
        <f>#REF!</f>
        <v>#REF!</v>
      </c>
      <c r="H9" s="8" t="e">
        <f>#REF!</f>
        <v>#REF!</v>
      </c>
      <c r="I9" s="8" t="e">
        <f>#REF!</f>
        <v>#REF!</v>
      </c>
      <c r="J9" s="8" t="e">
        <f>#REF!</f>
        <v>#REF!</v>
      </c>
      <c r="K9" s="8" t="e">
        <f>#REF!</f>
        <v>#REF!</v>
      </c>
      <c r="L9" s="8" t="e">
        <f>#REF!</f>
        <v>#REF!</v>
      </c>
      <c r="M9" s="8" t="e">
        <f>#REF!</f>
        <v>#REF!</v>
      </c>
      <c r="N9" s="8">
        <f>'[3]LEB VZLE'!$F$12</f>
        <v>0</v>
      </c>
      <c r="O9" s="8">
        <f>'[4]LEB VZLE'!$F$12</f>
        <v>0</v>
      </c>
      <c r="P9" s="8" t="e">
        <f>#REF!</f>
        <v>#REF!</v>
      </c>
      <c r="Q9" s="8" t="e">
        <f>#REF!</f>
        <v>#REF!</v>
      </c>
      <c r="R9" s="9" t="e">
        <f t="shared" si="0"/>
        <v>#REF!</v>
      </c>
      <c r="S9" s="9" t="e">
        <f t="shared" si="1"/>
        <v>#REF!</v>
      </c>
      <c r="T9" s="10" t="e">
        <f t="shared" si="2"/>
        <v>#REF!</v>
      </c>
    </row>
    <row r="10" spans="1:20" ht="14.25" customHeight="1">
      <c r="A10" s="26">
        <f t="shared" si="3"/>
        <v>2022</v>
      </c>
      <c r="B10" s="8">
        <f>'[1]LEB VZLE'!$G$12</f>
        <v>250</v>
      </c>
      <c r="C10" s="8" t="e">
        <f>#REF!</f>
        <v>#REF!</v>
      </c>
      <c r="D10" s="8" t="e">
        <f>#REF!</f>
        <v>#REF!</v>
      </c>
      <c r="E10" s="8">
        <f>'[2]LEB VZLE'!$G$12</f>
        <v>0</v>
      </c>
      <c r="F10" s="8" t="e">
        <f>#REF!</f>
        <v>#REF!</v>
      </c>
      <c r="G10" s="8" t="e">
        <f>#REF!</f>
        <v>#REF!</v>
      </c>
      <c r="H10" s="8" t="e">
        <f>#REF!</f>
        <v>#REF!</v>
      </c>
      <c r="I10" s="8" t="e">
        <f>#REF!</f>
        <v>#REF!</v>
      </c>
      <c r="J10" s="8" t="e">
        <f>#REF!</f>
        <v>#REF!</v>
      </c>
      <c r="K10" s="8" t="e">
        <f>#REF!</f>
        <v>#REF!</v>
      </c>
      <c r="L10" s="8" t="e">
        <f>#REF!</f>
        <v>#REF!</v>
      </c>
      <c r="M10" s="8" t="e">
        <f>#REF!</f>
        <v>#REF!</v>
      </c>
      <c r="N10" s="8">
        <f>'[3]LEB VZLE'!$G$12</f>
        <v>0</v>
      </c>
      <c r="O10" s="8">
        <f>'[4]LEB VZLE'!$G$12</f>
        <v>0</v>
      </c>
      <c r="P10" s="8" t="e">
        <f>#REF!</f>
        <v>#REF!</v>
      </c>
      <c r="Q10" s="8" t="e">
        <f>#REF!</f>
        <v>#REF!</v>
      </c>
      <c r="R10" s="9" t="e">
        <f t="shared" si="0"/>
        <v>#REF!</v>
      </c>
      <c r="S10" s="9" t="e">
        <f t="shared" si="1"/>
        <v>#REF!</v>
      </c>
      <c r="T10" s="10" t="e">
        <f t="shared" si="2"/>
        <v>#REF!</v>
      </c>
    </row>
    <row r="11" spans="1:20" ht="14.25" customHeight="1">
      <c r="A11" s="26">
        <f t="shared" si="3"/>
        <v>2023</v>
      </c>
      <c r="B11" s="8">
        <f>'[1]LEB VZLE'!$H$12</f>
        <v>250</v>
      </c>
      <c r="C11" s="8" t="e">
        <f>#REF!</f>
        <v>#REF!</v>
      </c>
      <c r="D11" s="8" t="e">
        <f>#REF!</f>
        <v>#REF!</v>
      </c>
      <c r="E11" s="8">
        <f>'[2]LEB VZLE'!$H$12</f>
        <v>0</v>
      </c>
      <c r="F11" s="8" t="e">
        <f>#REF!</f>
        <v>#REF!</v>
      </c>
      <c r="G11" s="8" t="e">
        <f>#REF!</f>
        <v>#REF!</v>
      </c>
      <c r="H11" s="8" t="e">
        <f>#REF!</f>
        <v>#REF!</v>
      </c>
      <c r="I11" s="8" t="e">
        <f>#REF!</f>
        <v>#REF!</v>
      </c>
      <c r="J11" s="8" t="e">
        <f>#REF!</f>
        <v>#REF!</v>
      </c>
      <c r="K11" s="8" t="e">
        <f>#REF!</f>
        <v>#REF!</v>
      </c>
      <c r="L11" s="8" t="e">
        <f>#REF!</f>
        <v>#REF!</v>
      </c>
      <c r="M11" s="8" t="e">
        <f>#REF!</f>
        <v>#REF!</v>
      </c>
      <c r="N11" s="8">
        <f>'[3]LEB VZLE'!$H$12</f>
        <v>0</v>
      </c>
      <c r="O11" s="8">
        <f>'[4]LEB VZLE'!$H$12</f>
        <v>0</v>
      </c>
      <c r="P11" s="8" t="e">
        <f>#REF!</f>
        <v>#REF!</v>
      </c>
      <c r="Q11" s="8" t="e">
        <f>#REF!</f>
        <v>#REF!</v>
      </c>
      <c r="R11" s="9" t="e">
        <f t="shared" si="0"/>
        <v>#REF!</v>
      </c>
      <c r="S11" s="9" t="e">
        <f t="shared" si="1"/>
        <v>#REF!</v>
      </c>
      <c r="T11" s="10" t="e">
        <f t="shared" si="2"/>
        <v>#REF!</v>
      </c>
    </row>
    <row r="12" spans="1:20" ht="14.25" customHeight="1">
      <c r="A12" s="26">
        <f t="shared" si="3"/>
        <v>2024</v>
      </c>
      <c r="B12" s="8">
        <f>'[1]LEB VZLE'!$I$12</f>
        <v>250</v>
      </c>
      <c r="C12" s="8" t="e">
        <f>#REF!</f>
        <v>#REF!</v>
      </c>
      <c r="D12" s="8" t="e">
        <f>#REF!</f>
        <v>#REF!</v>
      </c>
      <c r="E12" s="8">
        <f>'[2]LEB VZLE'!$I$12</f>
        <v>0</v>
      </c>
      <c r="F12" s="8" t="e">
        <f>#REF!</f>
        <v>#REF!</v>
      </c>
      <c r="G12" s="8" t="e">
        <f>#REF!</f>
        <v>#REF!</v>
      </c>
      <c r="H12" s="8" t="e">
        <f>#REF!</f>
        <v>#REF!</v>
      </c>
      <c r="I12" s="8" t="e">
        <f>#REF!</f>
        <v>#REF!</v>
      </c>
      <c r="J12" s="8" t="e">
        <f>#REF!</f>
        <v>#REF!</v>
      </c>
      <c r="K12" s="8" t="e">
        <f>#REF!</f>
        <v>#REF!</v>
      </c>
      <c r="L12" s="8" t="e">
        <f>#REF!</f>
        <v>#REF!</v>
      </c>
      <c r="M12" s="8" t="e">
        <f>#REF!</f>
        <v>#REF!</v>
      </c>
      <c r="N12" s="8">
        <f>'[3]LEB VZLE'!$I$12</f>
        <v>0</v>
      </c>
      <c r="O12" s="8">
        <f>'[4]LEB VZLE'!$I$12</f>
        <v>0</v>
      </c>
      <c r="P12" s="8" t="e">
        <f>#REF!</f>
        <v>#REF!</v>
      </c>
      <c r="Q12" s="8" t="e">
        <f>#REF!</f>
        <v>#REF!</v>
      </c>
      <c r="R12" s="9" t="e">
        <f t="shared" si="0"/>
        <v>#REF!</v>
      </c>
      <c r="S12" s="9" t="e">
        <f t="shared" si="1"/>
        <v>#REF!</v>
      </c>
      <c r="T12" s="10" t="e">
        <f t="shared" si="2"/>
        <v>#REF!</v>
      </c>
    </row>
    <row r="13" spans="1:20" ht="14.25" customHeight="1">
      <c r="A13" s="26">
        <f t="shared" si="3"/>
        <v>2025</v>
      </c>
      <c r="B13" s="8">
        <f>'[1]LEB VZLE'!$J$12</f>
        <v>250</v>
      </c>
      <c r="C13" s="8" t="e">
        <f>#REF!</f>
        <v>#REF!</v>
      </c>
      <c r="D13" s="8" t="e">
        <f>#REF!</f>
        <v>#REF!</v>
      </c>
      <c r="E13" s="8">
        <f>'[2]LEB VZLE'!$J$12</f>
        <v>0</v>
      </c>
      <c r="F13" s="8" t="e">
        <f>#REF!</f>
        <v>#REF!</v>
      </c>
      <c r="G13" s="8" t="e">
        <f>#REF!</f>
        <v>#REF!</v>
      </c>
      <c r="H13" s="8" t="e">
        <f>#REF!</f>
        <v>#REF!</v>
      </c>
      <c r="I13" s="8" t="e">
        <f>#REF!</f>
        <v>#REF!</v>
      </c>
      <c r="J13" s="8" t="e">
        <f>#REF!</f>
        <v>#REF!</v>
      </c>
      <c r="K13" s="8" t="e">
        <f>#REF!</f>
        <v>#REF!</v>
      </c>
      <c r="L13" s="8" t="e">
        <f>#REF!</f>
        <v>#REF!</v>
      </c>
      <c r="M13" s="8" t="e">
        <f>#REF!</f>
        <v>#REF!</v>
      </c>
      <c r="N13" s="8">
        <f>'[3]LEB VZLE'!$J$12</f>
        <v>0</v>
      </c>
      <c r="O13" s="8">
        <f>'[4]LEB VZLE'!$J$12</f>
        <v>0</v>
      </c>
      <c r="P13" s="8" t="e">
        <f>#REF!</f>
        <v>#REF!</v>
      </c>
      <c r="Q13" s="8" t="e">
        <f>#REF!</f>
        <v>#REF!</v>
      </c>
      <c r="R13" s="9" t="e">
        <f t="shared" si="0"/>
        <v>#REF!</v>
      </c>
      <c r="S13" s="9" t="e">
        <f t="shared" si="1"/>
        <v>#REF!</v>
      </c>
      <c r="T13" s="10" t="e">
        <f t="shared" si="2"/>
        <v>#REF!</v>
      </c>
    </row>
    <row r="14" spans="1:20" ht="12.75" customHeight="1">
      <c r="A14" s="26">
        <f t="shared" si="3"/>
        <v>2026</v>
      </c>
      <c r="B14" s="8">
        <f>'[1]LEB VZLE'!$K$12</f>
        <v>250</v>
      </c>
      <c r="C14" s="8" t="e">
        <f>#REF!</f>
        <v>#REF!</v>
      </c>
      <c r="D14" s="8" t="e">
        <f>#REF!</f>
        <v>#REF!</v>
      </c>
      <c r="E14" s="8">
        <f>'[2]LEB VZLE'!$K$12</f>
        <v>0</v>
      </c>
      <c r="F14" s="8" t="e">
        <f>#REF!</f>
        <v>#REF!</v>
      </c>
      <c r="G14" s="8" t="e">
        <f>#REF!</f>
        <v>#REF!</v>
      </c>
      <c r="H14" s="8" t="e">
        <f>#REF!</f>
        <v>#REF!</v>
      </c>
      <c r="I14" s="8" t="e">
        <f>#REF!</f>
        <v>#REF!</v>
      </c>
      <c r="J14" s="8" t="e">
        <f>#REF!</f>
        <v>#REF!</v>
      </c>
      <c r="K14" s="8" t="e">
        <f>#REF!</f>
        <v>#REF!</v>
      </c>
      <c r="L14" s="8" t="e">
        <f>#REF!</f>
        <v>#REF!</v>
      </c>
      <c r="M14" s="8" t="e">
        <f>#REF!</f>
        <v>#REF!</v>
      </c>
      <c r="N14" s="8">
        <f>'[3]LEB VZLE'!$K$12</f>
        <v>0</v>
      </c>
      <c r="O14" s="8">
        <f>'[4]LEB VZLE'!$K$12</f>
        <v>0</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VZLE'!$L$12</f>
        <v>250</v>
      </c>
      <c r="C15" s="8" t="e">
        <f>#REF!</f>
        <v>#REF!</v>
      </c>
      <c r="D15" s="8" t="e">
        <f>#REF!</f>
        <v>#REF!</v>
      </c>
      <c r="E15" s="8">
        <f>'[2]LEB VZLE'!$L$12</f>
        <v>0</v>
      </c>
      <c r="F15" s="8" t="e">
        <f>#REF!</f>
        <v>#REF!</v>
      </c>
      <c r="G15" s="8" t="e">
        <f>#REF!</f>
        <v>#REF!</v>
      </c>
      <c r="H15" s="8" t="e">
        <f>#REF!</f>
        <v>#REF!</v>
      </c>
      <c r="I15" s="8" t="e">
        <f>#REF!</f>
        <v>#REF!</v>
      </c>
      <c r="J15" s="8" t="e">
        <f>#REF!</f>
        <v>#REF!</v>
      </c>
      <c r="K15" s="8" t="e">
        <f>#REF!</f>
        <v>#REF!</v>
      </c>
      <c r="L15" s="8" t="e">
        <f>#REF!</f>
        <v>#REF!</v>
      </c>
      <c r="M15" s="8" t="e">
        <f>#REF!</f>
        <v>#REF!</v>
      </c>
      <c r="N15" s="8">
        <f>'[3]LEB VZLE'!$L$12</f>
        <v>0</v>
      </c>
      <c r="O15" s="8">
        <f>'[4]LEB VZLE'!$L$12</f>
        <v>0</v>
      </c>
      <c r="P15" s="8" t="e">
        <f>#REF!</f>
        <v>#REF!</v>
      </c>
      <c r="Q15" s="8" t="e">
        <f>#REF!</f>
        <v>#REF!</v>
      </c>
      <c r="R15" s="9" t="e">
        <f t="shared" si="4"/>
        <v>#REF!</v>
      </c>
      <c r="S15" s="9" t="e">
        <f t="shared" si="5"/>
        <v>#REF!</v>
      </c>
      <c r="T15" s="10" t="e">
        <f t="shared" si="6"/>
        <v>#REF!</v>
      </c>
    </row>
    <row r="16" spans="1:20" ht="13.5">
      <c r="A16" s="26">
        <f t="shared" si="3"/>
        <v>2028</v>
      </c>
      <c r="B16" s="8">
        <f>'[1]LEB VZLE'!$M$12</f>
        <v>250</v>
      </c>
      <c r="C16" s="8" t="e">
        <f>#REF!</f>
        <v>#REF!</v>
      </c>
      <c r="D16" s="8" t="e">
        <f>#REF!</f>
        <v>#REF!</v>
      </c>
      <c r="E16" s="8">
        <f>'[2]LEB VZLE'!$M$12</f>
        <v>0</v>
      </c>
      <c r="F16" s="8" t="e">
        <f>#REF!</f>
        <v>#REF!</v>
      </c>
      <c r="G16" s="8" t="e">
        <f>#REF!</f>
        <v>#REF!</v>
      </c>
      <c r="H16" s="8" t="e">
        <f>#REF!</f>
        <v>#REF!</v>
      </c>
      <c r="I16" s="8" t="e">
        <f>#REF!</f>
        <v>#REF!</v>
      </c>
      <c r="J16" s="8" t="e">
        <f>#REF!</f>
        <v>#REF!</v>
      </c>
      <c r="K16" s="8" t="e">
        <f>#REF!</f>
        <v>#REF!</v>
      </c>
      <c r="L16" s="8" t="e">
        <f>#REF!</f>
        <v>#REF!</v>
      </c>
      <c r="M16" s="8" t="e">
        <f>#REF!</f>
        <v>#REF!</v>
      </c>
      <c r="N16" s="8">
        <f>'[3]LEB VZLE'!$M$12</f>
        <v>0</v>
      </c>
      <c r="O16" s="8">
        <f>'[4]LEB VZLE'!$M$12</f>
        <v>0</v>
      </c>
      <c r="P16" s="8" t="e">
        <f>#REF!</f>
        <v>#REF!</v>
      </c>
      <c r="Q16" s="8" t="e">
        <f>#REF!</f>
        <v>#REF!</v>
      </c>
      <c r="R16" s="9" t="e">
        <f t="shared" si="4"/>
        <v>#REF!</v>
      </c>
      <c r="S16" s="9" t="e">
        <f t="shared" si="5"/>
        <v>#REF!</v>
      </c>
      <c r="T16" s="10" t="e">
        <f t="shared" si="6"/>
        <v>#REF!</v>
      </c>
    </row>
    <row r="17" spans="1:20" ht="13.5">
      <c r="A17" s="26">
        <f t="shared" si="3"/>
        <v>2029</v>
      </c>
      <c r="B17" s="17">
        <f>'[1]LEB VZLE'!$N$12</f>
        <v>250</v>
      </c>
      <c r="C17" s="8" t="e">
        <f>#REF!</f>
        <v>#REF!</v>
      </c>
      <c r="D17" s="8" t="e">
        <f>#REF!</f>
        <v>#REF!</v>
      </c>
      <c r="E17" s="8">
        <f>'[2]LEB VZLE'!$N$12</f>
        <v>0</v>
      </c>
      <c r="F17" s="8" t="e">
        <f>#REF!</f>
        <v>#REF!</v>
      </c>
      <c r="G17" s="8" t="e">
        <f>#REF!</f>
        <v>#REF!</v>
      </c>
      <c r="H17" s="8" t="e">
        <f>#REF!</f>
        <v>#REF!</v>
      </c>
      <c r="I17" s="8" t="e">
        <f>#REF!</f>
        <v>#REF!</v>
      </c>
      <c r="J17" s="8" t="e">
        <f>#REF!</f>
        <v>#REF!</v>
      </c>
      <c r="K17" s="8" t="e">
        <f>#REF!</f>
        <v>#REF!</v>
      </c>
      <c r="L17" s="8" t="e">
        <f>#REF!</f>
        <v>#REF!</v>
      </c>
      <c r="M17" s="8" t="e">
        <f>#REF!</f>
        <v>#REF!</v>
      </c>
      <c r="N17" s="8">
        <f>'[3]LEB VZLE'!$N$12</f>
        <v>0</v>
      </c>
      <c r="O17" s="8">
        <f>'[4]LEB VZLE'!$N$12</f>
        <v>0</v>
      </c>
      <c r="P17" s="8" t="e">
        <f>#REF!</f>
        <v>#REF!</v>
      </c>
      <c r="Q17" s="8" t="e">
        <f>#REF!</f>
        <v>#REF!</v>
      </c>
      <c r="R17" s="9" t="e">
        <f t="shared" si="4"/>
        <v>#REF!</v>
      </c>
      <c r="S17" s="9" t="e">
        <f t="shared" si="5"/>
        <v>#REF!</v>
      </c>
      <c r="T17" s="10" t="e">
        <f t="shared" si="6"/>
        <v>#REF!</v>
      </c>
    </row>
    <row r="18" spans="1:20" ht="13.5">
      <c r="A18" s="28">
        <f t="shared" si="3"/>
        <v>2030</v>
      </c>
      <c r="B18" s="19">
        <f>'[1]LEB VZLE'!$N$12</f>
        <v>250</v>
      </c>
      <c r="C18" s="20" t="e">
        <f>#REF!</f>
        <v>#REF!</v>
      </c>
      <c r="D18" s="20" t="e">
        <f>#REF!</f>
        <v>#REF!</v>
      </c>
      <c r="E18" s="20">
        <f>'[2]LEB VZLE'!$N$12</f>
        <v>0</v>
      </c>
      <c r="F18" s="20" t="e">
        <f>#REF!</f>
        <v>#REF!</v>
      </c>
      <c r="G18" s="20" t="e">
        <f>#REF!</f>
        <v>#REF!</v>
      </c>
      <c r="H18" s="20" t="e">
        <f>#REF!</f>
        <v>#REF!</v>
      </c>
      <c r="I18" s="20" t="e">
        <f>#REF!</f>
        <v>#REF!</v>
      </c>
      <c r="J18" s="20" t="e">
        <f>#REF!</f>
        <v>#REF!</v>
      </c>
      <c r="K18" s="20" t="e">
        <f>#REF!</f>
        <v>#REF!</v>
      </c>
      <c r="L18" s="20" t="e">
        <f>#REF!</f>
        <v>#REF!</v>
      </c>
      <c r="M18" s="20" t="e">
        <f>#REF!</f>
        <v>#REF!</v>
      </c>
      <c r="N18" s="20">
        <f>'[3]LEB VZLE'!$N$12</f>
        <v>0</v>
      </c>
      <c r="O18" s="20">
        <f>'[4]LEB VZLE'!$N$12</f>
        <v>0</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22" t="s">
        <v>27</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'LEB VZLE Primar'!B6+'LEB VZLE Prim_SekI'!B6+'LEB VZLE SekI'!B6+'LEB VZLE SekII (allg.)'!B6+'LEB VZLE SekII (berufl.)'!B6+'LEB VZLE SoPä'!B6+'LEB VZLE Fachlehrer'!B6</f>
        <v>5887.2999999999993</v>
      </c>
      <c r="C6" s="8" t="e">
        <f>'LEB VZLE Primar'!C6+'LEB VZLE Prim_SekI'!C6+'LEB VZLE SekI'!C6+'LEB VZLE SekII (allg.)'!C6+'LEB VZLE SekII (berufl.)'!C6+'LEB VZLE SoPä'!C6+'LEB VZLE Fachlehrer'!C6</f>
        <v>#REF!</v>
      </c>
      <c r="D6" s="8" t="e">
        <f>'LEB VZLE Primar'!D6+'LEB VZLE Prim_SekI'!D6+'LEB VZLE SekI'!D6+'LEB VZLE SekII (allg.)'!D6+'LEB VZLE SekII (berufl.)'!D6+'LEB VZLE SoPä'!D6+'LEB VZLE Fachlehrer'!D6</f>
        <v>#REF!</v>
      </c>
      <c r="E6" s="8">
        <f>'LEB VZLE Primar'!E6+'LEB VZLE Prim_SekI'!E6+'LEB VZLE SekI'!E6+'LEB VZLE SekII (allg.)'!E6+'LEB VZLE SekII (berufl.)'!E6+'LEB VZLE SoPä'!E6+'LEB VZLE Fachlehrer'!E6</f>
        <v>1359</v>
      </c>
      <c r="F6" s="8" t="e">
        <f>'LEB VZLE Primar'!F6+'LEB VZLE Prim_SekI'!F6+'LEB VZLE SekI'!F6+'LEB VZLE SekII (allg.)'!F6+'LEB VZLE SekII (berufl.)'!F6+'LEB VZLE SoPä'!F6+'LEB VZLE Fachlehrer'!F6</f>
        <v>#REF!</v>
      </c>
      <c r="G6" s="8" t="e">
        <f>'LEB VZLE Primar'!G6+'LEB VZLE Prim_SekI'!G6+'LEB VZLE SekI'!G6+'LEB VZLE SekII (allg.)'!G6+'LEB VZLE SekII (berufl.)'!G6+'LEB VZLE SoPä'!G6+'LEB VZLE Fachlehrer'!G6</f>
        <v>#REF!</v>
      </c>
      <c r="H6" s="8" t="e">
        <f>'LEB VZLE Primar'!H6+'LEB VZLE Prim_SekI'!H6+'LEB VZLE SekI'!H6+'LEB VZLE SekII (allg.)'!H6+'LEB VZLE SekII (berufl.)'!H6+'LEB VZLE SoPä'!H6+'LEB VZLE Fachlehrer'!H6</f>
        <v>#REF!</v>
      </c>
      <c r="I6" s="8" t="e">
        <f>'LEB VZLE Primar'!I6+'LEB VZLE Prim_SekI'!I6+'LEB VZLE SekI'!I6+'LEB VZLE SekII (allg.)'!I6+'LEB VZLE SekII (berufl.)'!I6+'LEB VZLE SoPä'!I6+'LEB VZLE Fachlehrer'!I6</f>
        <v>#REF!</v>
      </c>
      <c r="J6" s="8" t="e">
        <f>'LEB VZLE Primar'!J6+'LEB VZLE Prim_SekI'!J6+'LEB VZLE SekI'!J6+'LEB VZLE SekII (allg.)'!J6+'LEB VZLE SekII (berufl.)'!J6+'LEB VZLE SoPä'!J6+'LEB VZLE Fachlehrer'!J6</f>
        <v>#REF!</v>
      </c>
      <c r="K6" s="8" t="e">
        <f>'LEB VZLE Primar'!K6+'LEB VZLE Prim_SekI'!K6+'LEB VZLE SekI'!K6+'LEB VZLE SekII (allg.)'!K6+'LEB VZLE SekII (berufl.)'!K6+'LEB VZLE SoPä'!K6+'LEB VZLE Fachlehrer'!K6</f>
        <v>#REF!</v>
      </c>
      <c r="L6" s="8" t="e">
        <f>'LEB VZLE Primar'!L6+'LEB VZLE Prim_SekI'!L6+'LEB VZLE SekI'!L6+'LEB VZLE SekII (allg.)'!L6+'LEB VZLE SekII (berufl.)'!L6+'LEB VZLE SoPä'!L6+'LEB VZLE Fachlehrer'!L6</f>
        <v>#REF!</v>
      </c>
      <c r="M6" s="8" t="e">
        <f>'LEB VZLE Primar'!M6+'LEB VZLE Prim_SekI'!M6+'LEB VZLE SekI'!M6+'LEB VZLE SekII (allg.)'!M6+'LEB VZLE SekII (berufl.)'!M6+'LEB VZLE SoPä'!M6+'LEB VZLE Fachlehrer'!M6</f>
        <v>#REF!</v>
      </c>
      <c r="N6" s="8">
        <f>'LEB VZLE Primar'!N6+'LEB VZLE Prim_SekI'!N6+'LEB VZLE SekI'!N6+'LEB VZLE SekII (allg.)'!N6+'LEB VZLE SekII (berufl.)'!N6+'LEB VZLE SoPä'!N6+'LEB VZLE Fachlehrer'!N6</f>
        <v>2452</v>
      </c>
      <c r="O6" s="8">
        <f>'LEB VZLE Primar'!O6+'LEB VZLE Prim_SekI'!O6+'LEB VZLE SekI'!O6+'LEB VZLE SekII (allg.)'!O6+'LEB VZLE SekII (berufl.)'!O6+'LEB VZLE SoPä'!O6+'LEB VZLE Fachlehrer'!O6</f>
        <v>964</v>
      </c>
      <c r="P6" s="8" t="e">
        <f>'LEB VZLE Primar'!P6+'LEB VZLE Prim_SekI'!P6+'LEB VZLE SekI'!P6+'LEB VZLE SekII (allg.)'!P6+'LEB VZLE SekII (berufl.)'!P6+'LEB VZLE SoPä'!P6+'LEB VZLE Fachlehrer'!P6</f>
        <v>#REF!</v>
      </c>
      <c r="Q6" s="8" t="e">
        <f>'LEB VZLE Primar'!Q6+'LEB VZLE Prim_SekI'!Q6+'LEB VZLE SekI'!Q6+'LEB VZLE SekII (allg.)'!Q6+'LEB VZLE SekII (berufl.)'!Q6+'LEB VZLE SoPä'!Q6+'LEB VZLE Fachlehrer'!Q6</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'LEB VZLE Primar'!B7+'LEB VZLE Prim_SekI'!B7+'LEB VZLE SekI'!B7+'LEB VZLE SekII (allg.)'!B7+'LEB VZLE SekII (berufl.)'!B7+'LEB VZLE SoPä'!B7+'LEB VZLE Fachlehrer'!B7</f>
        <v>3900</v>
      </c>
      <c r="C7" s="8" t="e">
        <f>'LEB VZLE Primar'!C7+'LEB VZLE Prim_SekI'!C7+'LEB VZLE SekI'!C7+'LEB VZLE SekII (allg.)'!C7+'LEB VZLE SekII (berufl.)'!C7+'LEB VZLE SoPä'!C7+'LEB VZLE Fachlehrer'!C7</f>
        <v>#REF!</v>
      </c>
      <c r="D7" s="8" t="e">
        <f>'LEB VZLE Primar'!D7+'LEB VZLE Prim_SekI'!D7+'LEB VZLE SekI'!D7+'LEB VZLE SekII (allg.)'!D7+'LEB VZLE SekII (berufl.)'!D7+'LEB VZLE SoPä'!D7+'LEB VZLE Fachlehrer'!D7</f>
        <v>#REF!</v>
      </c>
      <c r="E7" s="8">
        <f>'LEB VZLE Primar'!E7+'LEB VZLE Prim_SekI'!E7+'LEB VZLE SekI'!E7+'LEB VZLE SekII (allg.)'!E7+'LEB VZLE SekII (berufl.)'!E7+'LEB VZLE SoPä'!E7+'LEB VZLE Fachlehrer'!E7</f>
        <v>1900</v>
      </c>
      <c r="F7" s="8" t="e">
        <f>'LEB VZLE Primar'!F7+'LEB VZLE Prim_SekI'!F7+'LEB VZLE SekI'!F7+'LEB VZLE SekII (allg.)'!F7+'LEB VZLE SekII (berufl.)'!F7+'LEB VZLE SoPä'!F7+'LEB VZLE Fachlehrer'!F7</f>
        <v>#REF!</v>
      </c>
      <c r="G7" s="8" t="e">
        <f>'LEB VZLE Primar'!G7+'LEB VZLE Prim_SekI'!G7+'LEB VZLE SekI'!G7+'LEB VZLE SekII (allg.)'!G7+'LEB VZLE SekII (berufl.)'!G7+'LEB VZLE SoPä'!G7+'LEB VZLE Fachlehrer'!G7</f>
        <v>#REF!</v>
      </c>
      <c r="H7" s="8" t="e">
        <f>'LEB VZLE Primar'!H7+'LEB VZLE Prim_SekI'!H7+'LEB VZLE SekI'!H7+'LEB VZLE SekII (allg.)'!H7+'LEB VZLE SekII (berufl.)'!H7+'LEB VZLE SoPä'!H7+'LEB VZLE Fachlehrer'!H7</f>
        <v>#REF!</v>
      </c>
      <c r="I7" s="8" t="e">
        <f>'LEB VZLE Primar'!I7+'LEB VZLE Prim_SekI'!I7+'LEB VZLE SekI'!I7+'LEB VZLE SekII (allg.)'!I7+'LEB VZLE SekII (berufl.)'!I7+'LEB VZLE SoPä'!I7+'LEB VZLE Fachlehrer'!I7</f>
        <v>#REF!</v>
      </c>
      <c r="J7" s="8" t="e">
        <f>'LEB VZLE Primar'!J7+'LEB VZLE Prim_SekI'!J7+'LEB VZLE SekI'!J7+'LEB VZLE SekII (allg.)'!J7+'LEB VZLE SekII (berufl.)'!J7+'LEB VZLE SoPä'!J7+'LEB VZLE Fachlehrer'!J7</f>
        <v>#REF!</v>
      </c>
      <c r="K7" s="8" t="e">
        <f>'LEB VZLE Primar'!K7+'LEB VZLE Prim_SekI'!K7+'LEB VZLE SekI'!K7+'LEB VZLE SekII (allg.)'!K7+'LEB VZLE SekII (berufl.)'!K7+'LEB VZLE SoPä'!K7+'LEB VZLE Fachlehrer'!K7</f>
        <v>#REF!</v>
      </c>
      <c r="L7" s="8" t="e">
        <f>'LEB VZLE Primar'!L7+'LEB VZLE Prim_SekI'!L7+'LEB VZLE SekI'!L7+'LEB VZLE SekII (allg.)'!L7+'LEB VZLE SekII (berufl.)'!L7+'LEB VZLE SoPä'!L7+'LEB VZLE Fachlehrer'!L7</f>
        <v>#REF!</v>
      </c>
      <c r="M7" s="8" t="e">
        <f>'LEB VZLE Primar'!M7+'LEB VZLE Prim_SekI'!M7+'LEB VZLE SekI'!M7+'LEB VZLE SekII (allg.)'!M7+'LEB VZLE SekII (berufl.)'!M7+'LEB VZLE SoPä'!M7+'LEB VZLE Fachlehrer'!M7</f>
        <v>#REF!</v>
      </c>
      <c r="N7" s="8">
        <f>'LEB VZLE Primar'!N7+'LEB VZLE Prim_SekI'!N7+'LEB VZLE SekI'!N7+'LEB VZLE SekII (allg.)'!N7+'LEB VZLE SekII (berufl.)'!N7+'LEB VZLE SoPä'!N7+'LEB VZLE Fachlehrer'!N7</f>
        <v>2251</v>
      </c>
      <c r="O7" s="8">
        <f>'LEB VZLE Primar'!O7+'LEB VZLE Prim_SekI'!O7+'LEB VZLE SekI'!O7+'LEB VZLE SekII (allg.)'!O7+'LEB VZLE SekII (berufl.)'!O7+'LEB VZLE SoPä'!O7+'LEB VZLE Fachlehrer'!O7</f>
        <v>1946</v>
      </c>
      <c r="P7" s="8" t="e">
        <f>'LEB VZLE Primar'!P7+'LEB VZLE Prim_SekI'!P7+'LEB VZLE SekI'!P7+'LEB VZLE SekII (allg.)'!P7+'LEB VZLE SekII (berufl.)'!P7+'LEB VZLE SoPä'!P7+'LEB VZLE Fachlehrer'!P7</f>
        <v>#REF!</v>
      </c>
      <c r="Q7" s="8" t="e">
        <f>'LEB VZLE Primar'!Q7+'LEB VZLE Prim_SekI'!Q7+'LEB VZLE SekI'!Q7+'LEB VZLE SekII (allg.)'!Q7+'LEB VZLE SekII (berufl.)'!Q7+'LEB VZLE SoPä'!Q7+'LEB VZLE Fachlehrer'!Q7</f>
        <v>#REF!</v>
      </c>
      <c r="R7" s="9" t="e">
        <f t="shared" si="0"/>
        <v>#REF!</v>
      </c>
      <c r="S7" s="9" t="e">
        <f t="shared" si="1"/>
        <v>#REF!</v>
      </c>
      <c r="T7" s="10" t="e">
        <f t="shared" si="2"/>
        <v>#REF!</v>
      </c>
    </row>
    <row r="8" spans="1:20" ht="14.25" customHeight="1">
      <c r="A8" s="26">
        <f t="shared" ref="A8:A18" si="3">A7+1</f>
        <v>2020</v>
      </c>
      <c r="B8" s="8">
        <f>'LEB VZLE Primar'!B8+'LEB VZLE Prim_SekI'!B8+'LEB VZLE SekI'!B8+'LEB VZLE SekII (allg.)'!B8+'LEB VZLE SekII (berufl.)'!B8+'LEB VZLE SoPä'!B8+'LEB VZLE Fachlehrer'!B8</f>
        <v>4150</v>
      </c>
      <c r="C8" s="8" t="e">
        <f>'LEB VZLE Primar'!C8+'LEB VZLE Prim_SekI'!C8+'LEB VZLE SekI'!C8+'LEB VZLE SekII (allg.)'!C8+'LEB VZLE SekII (berufl.)'!C8+'LEB VZLE SoPä'!C8+'LEB VZLE Fachlehrer'!C8</f>
        <v>#REF!</v>
      </c>
      <c r="D8" s="8" t="e">
        <f>'LEB VZLE Primar'!D8+'LEB VZLE Prim_SekI'!D8+'LEB VZLE SekI'!D8+'LEB VZLE SekII (allg.)'!D8+'LEB VZLE SekII (berufl.)'!D8+'LEB VZLE SoPä'!D8+'LEB VZLE Fachlehrer'!D8</f>
        <v>#REF!</v>
      </c>
      <c r="E8" s="8">
        <f>'LEB VZLE Primar'!E8+'LEB VZLE Prim_SekI'!E8+'LEB VZLE SekI'!E8+'LEB VZLE SekII (allg.)'!E8+'LEB VZLE SekII (berufl.)'!E8+'LEB VZLE SoPä'!E8+'LEB VZLE Fachlehrer'!E8</f>
        <v>1720</v>
      </c>
      <c r="F8" s="8" t="e">
        <f>'LEB VZLE Primar'!F8+'LEB VZLE Prim_SekI'!F8+'LEB VZLE SekI'!F8+'LEB VZLE SekII (allg.)'!F8+'LEB VZLE SekII (berufl.)'!F8+'LEB VZLE SoPä'!F8+'LEB VZLE Fachlehrer'!F8</f>
        <v>#REF!</v>
      </c>
      <c r="G8" s="8" t="e">
        <f>'LEB VZLE Primar'!G8+'LEB VZLE Prim_SekI'!G8+'LEB VZLE SekI'!G8+'LEB VZLE SekII (allg.)'!G8+'LEB VZLE SekII (berufl.)'!G8+'LEB VZLE SoPä'!G8+'LEB VZLE Fachlehrer'!G8</f>
        <v>#REF!</v>
      </c>
      <c r="H8" s="8" t="e">
        <f>'LEB VZLE Primar'!H8+'LEB VZLE Prim_SekI'!H8+'LEB VZLE SekI'!H8+'LEB VZLE SekII (allg.)'!H8+'LEB VZLE SekII (berufl.)'!H8+'LEB VZLE SoPä'!H8+'LEB VZLE Fachlehrer'!H8</f>
        <v>#REF!</v>
      </c>
      <c r="I8" s="8" t="e">
        <f>'LEB VZLE Primar'!I8+'LEB VZLE Prim_SekI'!I8+'LEB VZLE SekI'!I8+'LEB VZLE SekII (allg.)'!I8+'LEB VZLE SekII (berufl.)'!I8+'LEB VZLE SoPä'!I8+'LEB VZLE Fachlehrer'!I8</f>
        <v>#REF!</v>
      </c>
      <c r="J8" s="8" t="e">
        <f>'LEB VZLE Primar'!J8+'LEB VZLE Prim_SekI'!J8+'LEB VZLE SekI'!J8+'LEB VZLE SekII (allg.)'!J8+'LEB VZLE SekII (berufl.)'!J8+'LEB VZLE SoPä'!J8+'LEB VZLE Fachlehrer'!J8</f>
        <v>#REF!</v>
      </c>
      <c r="K8" s="8" t="e">
        <f>'LEB VZLE Primar'!K8+'LEB VZLE Prim_SekI'!K8+'LEB VZLE SekI'!K8+'LEB VZLE SekII (allg.)'!K8+'LEB VZLE SekII (berufl.)'!K8+'LEB VZLE SoPä'!K8+'LEB VZLE Fachlehrer'!K8</f>
        <v>#REF!</v>
      </c>
      <c r="L8" s="8" t="e">
        <f>'LEB VZLE Primar'!L8+'LEB VZLE Prim_SekI'!L8+'LEB VZLE SekI'!L8+'LEB VZLE SekII (allg.)'!L8+'LEB VZLE SekII (berufl.)'!L8+'LEB VZLE SoPä'!L8+'LEB VZLE Fachlehrer'!L8</f>
        <v>#REF!</v>
      </c>
      <c r="M8" s="8" t="e">
        <f>'LEB VZLE Primar'!M8+'LEB VZLE Prim_SekI'!M8+'LEB VZLE SekI'!M8+'LEB VZLE SekII (allg.)'!M8+'LEB VZLE SekII (berufl.)'!M8+'LEB VZLE SoPä'!M8+'LEB VZLE Fachlehrer'!M8</f>
        <v>#REF!</v>
      </c>
      <c r="N8" s="8">
        <f>'LEB VZLE Primar'!N8+'LEB VZLE Prim_SekI'!N8+'LEB VZLE SekI'!N8+'LEB VZLE SekII (allg.)'!N8+'LEB VZLE SekII (berufl.)'!N8+'LEB VZLE SoPä'!N8+'LEB VZLE Fachlehrer'!N8</f>
        <v>2404</v>
      </c>
      <c r="O8" s="8">
        <f>'LEB VZLE Primar'!O8+'LEB VZLE Prim_SekI'!O8+'LEB VZLE SekI'!O8+'LEB VZLE SekII (allg.)'!O8+'LEB VZLE SekII (berufl.)'!O8+'LEB VZLE SoPä'!O8+'LEB VZLE Fachlehrer'!O8</f>
        <v>526</v>
      </c>
      <c r="P8" s="8" t="e">
        <f>'LEB VZLE Primar'!P8+'LEB VZLE Prim_SekI'!P8+'LEB VZLE SekI'!P8+'LEB VZLE SekII (allg.)'!P8+'LEB VZLE SekII (berufl.)'!P8+'LEB VZLE SoPä'!P8+'LEB VZLE Fachlehrer'!P8</f>
        <v>#REF!</v>
      </c>
      <c r="Q8" s="8" t="e">
        <f>'LEB VZLE Primar'!Q8+'LEB VZLE Prim_SekI'!Q8+'LEB VZLE SekI'!Q8+'LEB VZLE SekII (allg.)'!Q8+'LEB VZLE SekII (berufl.)'!Q8+'LEB VZLE SoPä'!Q8+'LEB VZLE Fachlehrer'!Q8</f>
        <v>#REF!</v>
      </c>
      <c r="R8" s="9" t="e">
        <f t="shared" si="0"/>
        <v>#REF!</v>
      </c>
      <c r="S8" s="9" t="e">
        <f t="shared" si="1"/>
        <v>#REF!</v>
      </c>
      <c r="T8" s="10" t="e">
        <f t="shared" si="2"/>
        <v>#REF!</v>
      </c>
    </row>
    <row r="9" spans="1:20" ht="14.25" customHeight="1">
      <c r="A9" s="26">
        <f t="shared" si="3"/>
        <v>2021</v>
      </c>
      <c r="B9" s="8">
        <f>'LEB VZLE Primar'!B9+'LEB VZLE Prim_SekI'!B9+'LEB VZLE SekI'!B9+'LEB VZLE SekII (allg.)'!B9+'LEB VZLE SekII (berufl.)'!B9+'LEB VZLE SoPä'!B9+'LEB VZLE Fachlehrer'!B9</f>
        <v>4300</v>
      </c>
      <c r="C9" s="8" t="e">
        <f>'LEB VZLE Primar'!C9+'LEB VZLE Prim_SekI'!C9+'LEB VZLE SekI'!C9+'LEB VZLE SekII (allg.)'!C9+'LEB VZLE SekII (berufl.)'!C9+'LEB VZLE SoPä'!C9+'LEB VZLE Fachlehrer'!C9</f>
        <v>#REF!</v>
      </c>
      <c r="D9" s="8" t="e">
        <f>'LEB VZLE Primar'!D9+'LEB VZLE Prim_SekI'!D9+'LEB VZLE SekI'!D9+'LEB VZLE SekII (allg.)'!D9+'LEB VZLE SekII (berufl.)'!D9+'LEB VZLE SoPä'!D9+'LEB VZLE Fachlehrer'!D9</f>
        <v>#REF!</v>
      </c>
      <c r="E9" s="8">
        <f>'LEB VZLE Primar'!E9+'LEB VZLE Prim_SekI'!E9+'LEB VZLE SekI'!E9+'LEB VZLE SekII (allg.)'!E9+'LEB VZLE SekII (berufl.)'!E9+'LEB VZLE SoPä'!E9+'LEB VZLE Fachlehrer'!E9</f>
        <v>1630</v>
      </c>
      <c r="F9" s="8" t="e">
        <f>'LEB VZLE Primar'!F9+'LEB VZLE Prim_SekI'!F9+'LEB VZLE SekI'!F9+'LEB VZLE SekII (allg.)'!F9+'LEB VZLE SekII (berufl.)'!F9+'LEB VZLE SoPä'!F9+'LEB VZLE Fachlehrer'!F9</f>
        <v>#REF!</v>
      </c>
      <c r="G9" s="8" t="e">
        <f>'LEB VZLE Primar'!G9+'LEB VZLE Prim_SekI'!G9+'LEB VZLE SekI'!G9+'LEB VZLE SekII (allg.)'!G9+'LEB VZLE SekII (berufl.)'!G9+'LEB VZLE SoPä'!G9+'LEB VZLE Fachlehrer'!G9</f>
        <v>#REF!</v>
      </c>
      <c r="H9" s="8" t="e">
        <f>'LEB VZLE Primar'!H9+'LEB VZLE Prim_SekI'!H9+'LEB VZLE SekI'!H9+'LEB VZLE SekII (allg.)'!H9+'LEB VZLE SekII (berufl.)'!H9+'LEB VZLE SoPä'!H9+'LEB VZLE Fachlehrer'!H9</f>
        <v>#REF!</v>
      </c>
      <c r="I9" s="8" t="e">
        <f>'LEB VZLE Primar'!I9+'LEB VZLE Prim_SekI'!I9+'LEB VZLE SekI'!I9+'LEB VZLE SekII (allg.)'!I9+'LEB VZLE SekII (berufl.)'!I9+'LEB VZLE SoPä'!I9+'LEB VZLE Fachlehrer'!I9</f>
        <v>#REF!</v>
      </c>
      <c r="J9" s="8" t="e">
        <f>'LEB VZLE Primar'!J9+'LEB VZLE Prim_SekI'!J9+'LEB VZLE SekI'!J9+'LEB VZLE SekII (allg.)'!J9+'LEB VZLE SekII (berufl.)'!J9+'LEB VZLE SoPä'!J9+'LEB VZLE Fachlehrer'!J9</f>
        <v>#REF!</v>
      </c>
      <c r="K9" s="8" t="e">
        <f>'LEB VZLE Primar'!K9+'LEB VZLE Prim_SekI'!K9+'LEB VZLE SekI'!K9+'LEB VZLE SekII (allg.)'!K9+'LEB VZLE SekII (berufl.)'!K9+'LEB VZLE SoPä'!K9+'LEB VZLE Fachlehrer'!K9</f>
        <v>#REF!</v>
      </c>
      <c r="L9" s="8" t="e">
        <f>'LEB VZLE Primar'!L9+'LEB VZLE Prim_SekI'!L9+'LEB VZLE SekI'!L9+'LEB VZLE SekII (allg.)'!L9+'LEB VZLE SekII (berufl.)'!L9+'LEB VZLE SoPä'!L9+'LEB VZLE Fachlehrer'!L9</f>
        <v>#REF!</v>
      </c>
      <c r="M9" s="8" t="e">
        <f>'LEB VZLE Primar'!M9+'LEB VZLE Prim_SekI'!M9+'LEB VZLE SekI'!M9+'LEB VZLE SekII (allg.)'!M9+'LEB VZLE SekII (berufl.)'!M9+'LEB VZLE SoPä'!M9+'LEB VZLE Fachlehrer'!M9</f>
        <v>#REF!</v>
      </c>
      <c r="N9" s="8">
        <f>'LEB VZLE Primar'!N9+'LEB VZLE Prim_SekI'!N9+'LEB VZLE SekI'!N9+'LEB VZLE SekII (allg.)'!N9+'LEB VZLE SekII (berufl.)'!N9+'LEB VZLE SoPä'!N9+'LEB VZLE Fachlehrer'!N9</f>
        <v>2210</v>
      </c>
      <c r="O9" s="8">
        <f>'LEB VZLE Primar'!O9+'LEB VZLE Prim_SekI'!O9+'LEB VZLE SekI'!O9+'LEB VZLE SekII (allg.)'!O9+'LEB VZLE SekII (berufl.)'!O9+'LEB VZLE SoPä'!O9+'LEB VZLE Fachlehrer'!O9</f>
        <v>667</v>
      </c>
      <c r="P9" s="8" t="e">
        <f>'LEB VZLE Primar'!P9+'LEB VZLE Prim_SekI'!P9+'LEB VZLE SekI'!P9+'LEB VZLE SekII (allg.)'!P9+'LEB VZLE SekII (berufl.)'!P9+'LEB VZLE SoPä'!P9+'LEB VZLE Fachlehrer'!P9</f>
        <v>#REF!</v>
      </c>
      <c r="Q9" s="8" t="e">
        <f>'LEB VZLE Primar'!Q9+'LEB VZLE Prim_SekI'!Q9+'LEB VZLE SekI'!Q9+'LEB VZLE SekII (allg.)'!Q9+'LEB VZLE SekII (berufl.)'!Q9+'LEB VZLE SoPä'!Q9+'LEB VZLE Fachlehrer'!Q9</f>
        <v>#REF!</v>
      </c>
      <c r="R9" s="9" t="e">
        <f t="shared" si="0"/>
        <v>#REF!</v>
      </c>
      <c r="S9" s="9" t="e">
        <f t="shared" si="1"/>
        <v>#REF!</v>
      </c>
      <c r="T9" s="10" t="e">
        <f t="shared" si="2"/>
        <v>#REF!</v>
      </c>
    </row>
    <row r="10" spans="1:20" ht="14.25" customHeight="1">
      <c r="A10" s="26">
        <f t="shared" si="3"/>
        <v>2022</v>
      </c>
      <c r="B10" s="8">
        <f>'LEB VZLE Primar'!B10+'LEB VZLE Prim_SekI'!B10+'LEB VZLE SekI'!B10+'LEB VZLE SekII (allg.)'!B10+'LEB VZLE SekII (berufl.)'!B10+'LEB VZLE SoPä'!B10+'LEB VZLE Fachlehrer'!B10</f>
        <v>4150</v>
      </c>
      <c r="C10" s="8" t="e">
        <f>'LEB VZLE Primar'!C10+'LEB VZLE Prim_SekI'!C10+'LEB VZLE SekI'!C10+'LEB VZLE SekII (allg.)'!C10+'LEB VZLE SekII (berufl.)'!C10+'LEB VZLE SoPä'!C10+'LEB VZLE Fachlehrer'!C10</f>
        <v>#REF!</v>
      </c>
      <c r="D10" s="8" t="e">
        <f>'LEB VZLE Primar'!D10+'LEB VZLE Prim_SekI'!D10+'LEB VZLE SekI'!D10+'LEB VZLE SekII (allg.)'!D10+'LEB VZLE SekII (berufl.)'!D10+'LEB VZLE SoPä'!D10+'LEB VZLE Fachlehrer'!D10</f>
        <v>#REF!</v>
      </c>
      <c r="E10" s="8">
        <f>'LEB VZLE Primar'!E10+'LEB VZLE Prim_SekI'!E10+'LEB VZLE SekI'!E10+'LEB VZLE SekII (allg.)'!E10+'LEB VZLE SekII (berufl.)'!E10+'LEB VZLE SoPä'!E10+'LEB VZLE Fachlehrer'!E10</f>
        <v>1680</v>
      </c>
      <c r="F10" s="8" t="e">
        <f>'LEB VZLE Primar'!F10+'LEB VZLE Prim_SekI'!F10+'LEB VZLE SekI'!F10+'LEB VZLE SekII (allg.)'!F10+'LEB VZLE SekII (berufl.)'!F10+'LEB VZLE SoPä'!F10+'LEB VZLE Fachlehrer'!F10</f>
        <v>#REF!</v>
      </c>
      <c r="G10" s="8" t="e">
        <f>'LEB VZLE Primar'!G10+'LEB VZLE Prim_SekI'!G10+'LEB VZLE SekI'!G10+'LEB VZLE SekII (allg.)'!G10+'LEB VZLE SekII (berufl.)'!G10+'LEB VZLE SoPä'!G10+'LEB VZLE Fachlehrer'!G10</f>
        <v>#REF!</v>
      </c>
      <c r="H10" s="8" t="e">
        <f>'LEB VZLE Primar'!H10+'LEB VZLE Prim_SekI'!H10+'LEB VZLE SekI'!H10+'LEB VZLE SekII (allg.)'!H10+'LEB VZLE SekII (berufl.)'!H10+'LEB VZLE SoPä'!H10+'LEB VZLE Fachlehrer'!H10</f>
        <v>#REF!</v>
      </c>
      <c r="I10" s="8" t="e">
        <f>'LEB VZLE Primar'!I10+'LEB VZLE Prim_SekI'!I10+'LEB VZLE SekI'!I10+'LEB VZLE SekII (allg.)'!I10+'LEB VZLE SekII (berufl.)'!I10+'LEB VZLE SoPä'!I10+'LEB VZLE Fachlehrer'!I10</f>
        <v>#REF!</v>
      </c>
      <c r="J10" s="8" t="e">
        <f>'LEB VZLE Primar'!J10+'LEB VZLE Prim_SekI'!J10+'LEB VZLE SekI'!J10+'LEB VZLE SekII (allg.)'!J10+'LEB VZLE SekII (berufl.)'!J10+'LEB VZLE SoPä'!J10+'LEB VZLE Fachlehrer'!J10</f>
        <v>#REF!</v>
      </c>
      <c r="K10" s="8" t="e">
        <f>'LEB VZLE Primar'!K10+'LEB VZLE Prim_SekI'!K10+'LEB VZLE SekI'!K10+'LEB VZLE SekII (allg.)'!K10+'LEB VZLE SekII (berufl.)'!K10+'LEB VZLE SoPä'!K10+'LEB VZLE Fachlehrer'!K10</f>
        <v>#REF!</v>
      </c>
      <c r="L10" s="8" t="e">
        <f>'LEB VZLE Primar'!L10+'LEB VZLE Prim_SekI'!L10+'LEB VZLE SekI'!L10+'LEB VZLE SekII (allg.)'!L10+'LEB VZLE SekII (berufl.)'!L10+'LEB VZLE SoPä'!L10+'LEB VZLE Fachlehrer'!L10</f>
        <v>#REF!</v>
      </c>
      <c r="M10" s="8" t="e">
        <f>'LEB VZLE Primar'!M10+'LEB VZLE Prim_SekI'!M10+'LEB VZLE SekI'!M10+'LEB VZLE SekII (allg.)'!M10+'LEB VZLE SekII (berufl.)'!M10+'LEB VZLE SoPä'!M10+'LEB VZLE Fachlehrer'!M10</f>
        <v>#REF!</v>
      </c>
      <c r="N10" s="8">
        <f>'LEB VZLE Primar'!N10+'LEB VZLE Prim_SekI'!N10+'LEB VZLE SekI'!N10+'LEB VZLE SekII (allg.)'!N10+'LEB VZLE SekII (berufl.)'!N10+'LEB VZLE SoPä'!N10+'LEB VZLE Fachlehrer'!N10</f>
        <v>1941</v>
      </c>
      <c r="O10" s="8">
        <f>'LEB VZLE Primar'!O10+'LEB VZLE Prim_SekI'!O10+'LEB VZLE SekI'!O10+'LEB VZLE SekII (allg.)'!O10+'LEB VZLE SekII (berufl.)'!O10+'LEB VZLE SoPä'!O10+'LEB VZLE Fachlehrer'!O10</f>
        <v>821</v>
      </c>
      <c r="P10" s="8" t="e">
        <f>'LEB VZLE Primar'!P10+'LEB VZLE Prim_SekI'!P10+'LEB VZLE SekI'!P10+'LEB VZLE SekII (allg.)'!P10+'LEB VZLE SekII (berufl.)'!P10+'LEB VZLE SoPä'!P10+'LEB VZLE Fachlehrer'!P10</f>
        <v>#REF!</v>
      </c>
      <c r="Q10" s="8" t="e">
        <f>'LEB VZLE Primar'!Q10+'LEB VZLE Prim_SekI'!Q10+'LEB VZLE SekI'!Q10+'LEB VZLE SekII (allg.)'!Q10+'LEB VZLE SekII (berufl.)'!Q10+'LEB VZLE SoPä'!Q10+'LEB VZLE Fachlehrer'!Q10</f>
        <v>#REF!</v>
      </c>
      <c r="R10" s="9" t="e">
        <f t="shared" si="0"/>
        <v>#REF!</v>
      </c>
      <c r="S10" s="9" t="e">
        <f t="shared" si="1"/>
        <v>#REF!</v>
      </c>
      <c r="T10" s="10" t="e">
        <f t="shared" si="2"/>
        <v>#REF!</v>
      </c>
    </row>
    <row r="11" spans="1:20" ht="14.25" customHeight="1">
      <c r="A11" s="26">
        <f t="shared" si="3"/>
        <v>2023</v>
      </c>
      <c r="B11" s="8">
        <f>'LEB VZLE Primar'!B11+'LEB VZLE Prim_SekI'!B11+'LEB VZLE SekI'!B11+'LEB VZLE SekII (allg.)'!B11+'LEB VZLE SekII (berufl.)'!B11+'LEB VZLE SoPä'!B11+'LEB VZLE Fachlehrer'!B11</f>
        <v>4100</v>
      </c>
      <c r="C11" s="8" t="e">
        <f>'LEB VZLE Primar'!C11+'LEB VZLE Prim_SekI'!C11+'LEB VZLE SekI'!C11+'LEB VZLE SekII (allg.)'!C11+'LEB VZLE SekII (berufl.)'!C11+'LEB VZLE SoPä'!C11+'LEB VZLE Fachlehrer'!C11</f>
        <v>#REF!</v>
      </c>
      <c r="D11" s="8" t="e">
        <f>'LEB VZLE Primar'!D11+'LEB VZLE Prim_SekI'!D11+'LEB VZLE SekI'!D11+'LEB VZLE SekII (allg.)'!D11+'LEB VZLE SekII (berufl.)'!D11+'LEB VZLE SoPä'!D11+'LEB VZLE Fachlehrer'!D11</f>
        <v>#REF!</v>
      </c>
      <c r="E11" s="8">
        <f>'LEB VZLE Primar'!E11+'LEB VZLE Prim_SekI'!E11+'LEB VZLE SekI'!E11+'LEB VZLE SekII (allg.)'!E11+'LEB VZLE SekII (berufl.)'!E11+'LEB VZLE SoPä'!E11+'LEB VZLE Fachlehrer'!E11</f>
        <v>1560</v>
      </c>
      <c r="F11" s="8" t="e">
        <f>'LEB VZLE Primar'!F11+'LEB VZLE Prim_SekI'!F11+'LEB VZLE SekI'!F11+'LEB VZLE SekII (allg.)'!F11+'LEB VZLE SekII (berufl.)'!F11+'LEB VZLE SoPä'!F11+'LEB VZLE Fachlehrer'!F11</f>
        <v>#REF!</v>
      </c>
      <c r="G11" s="8" t="e">
        <f>'LEB VZLE Primar'!G11+'LEB VZLE Prim_SekI'!G11+'LEB VZLE SekI'!G11+'LEB VZLE SekII (allg.)'!G11+'LEB VZLE SekII (berufl.)'!G11+'LEB VZLE SoPä'!G11+'LEB VZLE Fachlehrer'!G11</f>
        <v>#REF!</v>
      </c>
      <c r="H11" s="8" t="e">
        <f>'LEB VZLE Primar'!H11+'LEB VZLE Prim_SekI'!H11+'LEB VZLE SekI'!H11+'LEB VZLE SekII (allg.)'!H11+'LEB VZLE SekII (berufl.)'!H11+'LEB VZLE SoPä'!H11+'LEB VZLE Fachlehrer'!H11</f>
        <v>#REF!</v>
      </c>
      <c r="I11" s="8" t="e">
        <f>'LEB VZLE Primar'!I11+'LEB VZLE Prim_SekI'!I11+'LEB VZLE SekI'!I11+'LEB VZLE SekII (allg.)'!I11+'LEB VZLE SekII (berufl.)'!I11+'LEB VZLE SoPä'!I11+'LEB VZLE Fachlehrer'!I11</f>
        <v>#REF!</v>
      </c>
      <c r="J11" s="8" t="e">
        <f>'LEB VZLE Primar'!J11+'LEB VZLE Prim_SekI'!J11+'LEB VZLE SekI'!J11+'LEB VZLE SekII (allg.)'!J11+'LEB VZLE SekII (berufl.)'!J11+'LEB VZLE SoPä'!J11+'LEB VZLE Fachlehrer'!J11</f>
        <v>#REF!</v>
      </c>
      <c r="K11" s="8" t="e">
        <f>'LEB VZLE Primar'!K11+'LEB VZLE Prim_SekI'!K11+'LEB VZLE SekI'!K11+'LEB VZLE SekII (allg.)'!K11+'LEB VZLE SekII (berufl.)'!K11+'LEB VZLE SoPä'!K11+'LEB VZLE Fachlehrer'!K11</f>
        <v>#REF!</v>
      </c>
      <c r="L11" s="8" t="e">
        <f>'LEB VZLE Primar'!L11+'LEB VZLE Prim_SekI'!L11+'LEB VZLE SekI'!L11+'LEB VZLE SekII (allg.)'!L11+'LEB VZLE SekII (berufl.)'!L11+'LEB VZLE SoPä'!L11+'LEB VZLE Fachlehrer'!L11</f>
        <v>#REF!</v>
      </c>
      <c r="M11" s="8" t="e">
        <f>'LEB VZLE Primar'!M11+'LEB VZLE Prim_SekI'!M11+'LEB VZLE SekI'!M11+'LEB VZLE SekII (allg.)'!M11+'LEB VZLE SekII (berufl.)'!M11+'LEB VZLE SoPä'!M11+'LEB VZLE Fachlehrer'!M11</f>
        <v>#REF!</v>
      </c>
      <c r="N11" s="8">
        <f>'LEB VZLE Primar'!N11+'LEB VZLE Prim_SekI'!N11+'LEB VZLE SekI'!N11+'LEB VZLE SekII (allg.)'!N11+'LEB VZLE SekII (berufl.)'!N11+'LEB VZLE SoPä'!N11+'LEB VZLE Fachlehrer'!N11</f>
        <v>1814</v>
      </c>
      <c r="O11" s="8">
        <f>'LEB VZLE Primar'!O11+'LEB VZLE Prim_SekI'!O11+'LEB VZLE SekI'!O11+'LEB VZLE SekII (allg.)'!O11+'LEB VZLE SekII (berufl.)'!O11+'LEB VZLE SoPä'!O11+'LEB VZLE Fachlehrer'!O11</f>
        <v>915</v>
      </c>
      <c r="P11" s="8" t="e">
        <f>'LEB VZLE Primar'!P11+'LEB VZLE Prim_SekI'!P11+'LEB VZLE SekI'!P11+'LEB VZLE SekII (allg.)'!P11+'LEB VZLE SekII (berufl.)'!P11+'LEB VZLE SoPä'!P11+'LEB VZLE Fachlehrer'!P11</f>
        <v>#REF!</v>
      </c>
      <c r="Q11" s="8" t="e">
        <f>'LEB VZLE Primar'!Q11+'LEB VZLE Prim_SekI'!Q11+'LEB VZLE SekI'!Q11+'LEB VZLE SekII (allg.)'!Q11+'LEB VZLE SekII (berufl.)'!Q11+'LEB VZLE SoPä'!Q11+'LEB VZLE Fachlehrer'!Q11</f>
        <v>#REF!</v>
      </c>
      <c r="R11" s="9" t="e">
        <f t="shared" si="0"/>
        <v>#REF!</v>
      </c>
      <c r="S11" s="9" t="e">
        <f t="shared" si="1"/>
        <v>#REF!</v>
      </c>
      <c r="T11" s="10" t="e">
        <f t="shared" si="2"/>
        <v>#REF!</v>
      </c>
    </row>
    <row r="12" spans="1:20" ht="14.25" customHeight="1">
      <c r="A12" s="26">
        <f t="shared" si="3"/>
        <v>2024</v>
      </c>
      <c r="B12" s="8">
        <f>'LEB VZLE Primar'!B12+'LEB VZLE Prim_SekI'!B12+'LEB VZLE SekI'!B12+'LEB VZLE SekII (allg.)'!B12+'LEB VZLE SekII (berufl.)'!B12+'LEB VZLE SoPä'!B12+'LEB VZLE Fachlehrer'!B12</f>
        <v>4100</v>
      </c>
      <c r="C12" s="8" t="e">
        <f>'LEB VZLE Primar'!C12+'LEB VZLE Prim_SekI'!C12+'LEB VZLE SekI'!C12+'LEB VZLE SekII (allg.)'!C12+'LEB VZLE SekII (berufl.)'!C12+'LEB VZLE SoPä'!C12+'LEB VZLE Fachlehrer'!C12</f>
        <v>#REF!</v>
      </c>
      <c r="D12" s="8" t="e">
        <f>'LEB VZLE Primar'!D12+'LEB VZLE Prim_SekI'!D12+'LEB VZLE SekI'!D12+'LEB VZLE SekII (allg.)'!D12+'LEB VZLE SekII (berufl.)'!D12+'LEB VZLE SoPä'!D12+'LEB VZLE Fachlehrer'!D12</f>
        <v>#REF!</v>
      </c>
      <c r="E12" s="8">
        <f>'LEB VZLE Primar'!E12+'LEB VZLE Prim_SekI'!E12+'LEB VZLE SekI'!E12+'LEB VZLE SekII (allg.)'!E12+'LEB VZLE SekII (berufl.)'!E12+'LEB VZLE SoPä'!E12+'LEB VZLE Fachlehrer'!E12</f>
        <v>1490</v>
      </c>
      <c r="F12" s="8" t="e">
        <f>'LEB VZLE Primar'!F12+'LEB VZLE Prim_SekI'!F12+'LEB VZLE SekI'!F12+'LEB VZLE SekII (allg.)'!F12+'LEB VZLE SekII (berufl.)'!F12+'LEB VZLE SoPä'!F12+'LEB VZLE Fachlehrer'!F12</f>
        <v>#REF!</v>
      </c>
      <c r="G12" s="8" t="e">
        <f>'LEB VZLE Primar'!G12+'LEB VZLE Prim_SekI'!G12+'LEB VZLE SekI'!G12+'LEB VZLE SekII (allg.)'!G12+'LEB VZLE SekII (berufl.)'!G12+'LEB VZLE SoPä'!G12+'LEB VZLE Fachlehrer'!G12</f>
        <v>#REF!</v>
      </c>
      <c r="H12" s="8" t="e">
        <f>'LEB VZLE Primar'!H12+'LEB VZLE Prim_SekI'!H12+'LEB VZLE SekI'!H12+'LEB VZLE SekII (allg.)'!H12+'LEB VZLE SekII (berufl.)'!H12+'LEB VZLE SoPä'!H12+'LEB VZLE Fachlehrer'!H12</f>
        <v>#REF!</v>
      </c>
      <c r="I12" s="8" t="e">
        <f>'LEB VZLE Primar'!I12+'LEB VZLE Prim_SekI'!I12+'LEB VZLE SekI'!I12+'LEB VZLE SekII (allg.)'!I12+'LEB VZLE SekII (berufl.)'!I12+'LEB VZLE SoPä'!I12+'LEB VZLE Fachlehrer'!I12</f>
        <v>#REF!</v>
      </c>
      <c r="J12" s="8" t="e">
        <f>'LEB VZLE Primar'!J12+'LEB VZLE Prim_SekI'!J12+'LEB VZLE SekI'!J12+'LEB VZLE SekII (allg.)'!J12+'LEB VZLE SekII (berufl.)'!J12+'LEB VZLE SoPä'!J12+'LEB VZLE Fachlehrer'!J12</f>
        <v>#REF!</v>
      </c>
      <c r="K12" s="8" t="e">
        <f>'LEB VZLE Primar'!K12+'LEB VZLE Prim_SekI'!K12+'LEB VZLE SekI'!K12+'LEB VZLE SekII (allg.)'!K12+'LEB VZLE SekII (berufl.)'!K12+'LEB VZLE SoPä'!K12+'LEB VZLE Fachlehrer'!K12</f>
        <v>#REF!</v>
      </c>
      <c r="L12" s="8" t="e">
        <f>'LEB VZLE Primar'!L12+'LEB VZLE Prim_SekI'!L12+'LEB VZLE SekI'!L12+'LEB VZLE SekII (allg.)'!L12+'LEB VZLE SekII (berufl.)'!L12+'LEB VZLE SoPä'!L12+'LEB VZLE Fachlehrer'!L12</f>
        <v>#REF!</v>
      </c>
      <c r="M12" s="8" t="e">
        <f>'LEB VZLE Primar'!M12+'LEB VZLE Prim_SekI'!M12+'LEB VZLE SekI'!M12+'LEB VZLE SekII (allg.)'!M12+'LEB VZLE SekII (berufl.)'!M12+'LEB VZLE SoPä'!M12+'LEB VZLE Fachlehrer'!M12</f>
        <v>#REF!</v>
      </c>
      <c r="N12" s="8">
        <f>'LEB VZLE Primar'!N12+'LEB VZLE Prim_SekI'!N12+'LEB VZLE SekI'!N12+'LEB VZLE SekII (allg.)'!N12+'LEB VZLE SekII (berufl.)'!N12+'LEB VZLE SoPä'!N12+'LEB VZLE Fachlehrer'!N12</f>
        <v>1665</v>
      </c>
      <c r="O12" s="8">
        <f>'LEB VZLE Primar'!O12+'LEB VZLE Prim_SekI'!O12+'LEB VZLE SekI'!O12+'LEB VZLE SekII (allg.)'!O12+'LEB VZLE SekII (berufl.)'!O12+'LEB VZLE SoPä'!O12+'LEB VZLE Fachlehrer'!O12</f>
        <v>869</v>
      </c>
      <c r="P12" s="8" t="e">
        <f>'LEB VZLE Primar'!P12+'LEB VZLE Prim_SekI'!P12+'LEB VZLE SekI'!P12+'LEB VZLE SekII (allg.)'!P12+'LEB VZLE SekII (berufl.)'!P12+'LEB VZLE SoPä'!P12+'LEB VZLE Fachlehrer'!P12</f>
        <v>#REF!</v>
      </c>
      <c r="Q12" s="8" t="e">
        <f>'LEB VZLE Primar'!Q12+'LEB VZLE Prim_SekI'!Q12+'LEB VZLE SekI'!Q12+'LEB VZLE SekII (allg.)'!Q12+'LEB VZLE SekII (berufl.)'!Q12+'LEB VZLE SoPä'!Q12+'LEB VZLE Fachlehrer'!Q12</f>
        <v>#REF!</v>
      </c>
      <c r="R12" s="9" t="e">
        <f t="shared" si="0"/>
        <v>#REF!</v>
      </c>
      <c r="S12" s="9" t="e">
        <f t="shared" si="1"/>
        <v>#REF!</v>
      </c>
      <c r="T12" s="10" t="e">
        <f t="shared" si="2"/>
        <v>#REF!</v>
      </c>
    </row>
    <row r="13" spans="1:20" ht="14.25" customHeight="1">
      <c r="A13" s="26">
        <f t="shared" si="3"/>
        <v>2025</v>
      </c>
      <c r="B13" s="8">
        <f>'LEB VZLE Primar'!B13+'LEB VZLE Prim_SekI'!B13+'LEB VZLE SekI'!B13+'LEB VZLE SekII (allg.)'!B13+'LEB VZLE SekII (berufl.)'!B13+'LEB VZLE SoPä'!B13+'LEB VZLE Fachlehrer'!B13</f>
        <v>4200</v>
      </c>
      <c r="C13" s="8" t="e">
        <f>'LEB VZLE Primar'!C13+'LEB VZLE Prim_SekI'!C13+'LEB VZLE SekI'!C13+'LEB VZLE SekII (allg.)'!C13+'LEB VZLE SekII (berufl.)'!C13+'LEB VZLE SoPä'!C13+'LEB VZLE Fachlehrer'!C13</f>
        <v>#REF!</v>
      </c>
      <c r="D13" s="8" t="e">
        <f>'LEB VZLE Primar'!D13+'LEB VZLE Prim_SekI'!D13+'LEB VZLE SekI'!D13+'LEB VZLE SekII (allg.)'!D13+'LEB VZLE SekII (berufl.)'!D13+'LEB VZLE SoPä'!D13+'LEB VZLE Fachlehrer'!D13</f>
        <v>#REF!</v>
      </c>
      <c r="E13" s="8">
        <f>'LEB VZLE Primar'!E13+'LEB VZLE Prim_SekI'!E13+'LEB VZLE SekI'!E13+'LEB VZLE SekII (allg.)'!E13+'LEB VZLE SekII (berufl.)'!E13+'LEB VZLE SoPä'!E13+'LEB VZLE Fachlehrer'!E13</f>
        <v>1350</v>
      </c>
      <c r="F13" s="8" t="e">
        <f>'LEB VZLE Primar'!F13+'LEB VZLE Prim_SekI'!F13+'LEB VZLE SekI'!F13+'LEB VZLE SekII (allg.)'!F13+'LEB VZLE SekII (berufl.)'!F13+'LEB VZLE SoPä'!F13+'LEB VZLE Fachlehrer'!F13</f>
        <v>#REF!</v>
      </c>
      <c r="G13" s="8" t="e">
        <f>'LEB VZLE Primar'!G13+'LEB VZLE Prim_SekI'!G13+'LEB VZLE SekI'!G13+'LEB VZLE SekII (allg.)'!G13+'LEB VZLE SekII (berufl.)'!G13+'LEB VZLE SoPä'!G13+'LEB VZLE Fachlehrer'!G13</f>
        <v>#REF!</v>
      </c>
      <c r="H13" s="8" t="e">
        <f>'LEB VZLE Primar'!H13+'LEB VZLE Prim_SekI'!H13+'LEB VZLE SekI'!H13+'LEB VZLE SekII (allg.)'!H13+'LEB VZLE SekII (berufl.)'!H13+'LEB VZLE SoPä'!H13+'LEB VZLE Fachlehrer'!H13</f>
        <v>#REF!</v>
      </c>
      <c r="I13" s="8" t="e">
        <f>'LEB VZLE Primar'!I13+'LEB VZLE Prim_SekI'!I13+'LEB VZLE SekI'!I13+'LEB VZLE SekII (allg.)'!I13+'LEB VZLE SekII (berufl.)'!I13+'LEB VZLE SoPä'!I13+'LEB VZLE Fachlehrer'!I13</f>
        <v>#REF!</v>
      </c>
      <c r="J13" s="8" t="e">
        <f>'LEB VZLE Primar'!J13+'LEB VZLE Prim_SekI'!J13+'LEB VZLE SekI'!J13+'LEB VZLE SekII (allg.)'!J13+'LEB VZLE SekII (berufl.)'!J13+'LEB VZLE SoPä'!J13+'LEB VZLE Fachlehrer'!J13</f>
        <v>#REF!</v>
      </c>
      <c r="K13" s="8" t="e">
        <f>'LEB VZLE Primar'!K13+'LEB VZLE Prim_SekI'!K13+'LEB VZLE SekI'!K13+'LEB VZLE SekII (allg.)'!K13+'LEB VZLE SekII (berufl.)'!K13+'LEB VZLE SoPä'!K13+'LEB VZLE Fachlehrer'!K13</f>
        <v>#REF!</v>
      </c>
      <c r="L13" s="8" t="e">
        <f>'LEB VZLE Primar'!L13+'LEB VZLE Prim_SekI'!L13+'LEB VZLE SekI'!L13+'LEB VZLE SekII (allg.)'!L13+'LEB VZLE SekII (berufl.)'!L13+'LEB VZLE SoPä'!L13+'LEB VZLE Fachlehrer'!L13</f>
        <v>#REF!</v>
      </c>
      <c r="M13" s="8" t="e">
        <f>'LEB VZLE Primar'!M13+'LEB VZLE Prim_SekI'!M13+'LEB VZLE SekI'!M13+'LEB VZLE SekII (allg.)'!M13+'LEB VZLE SekII (berufl.)'!M13+'LEB VZLE SoPä'!M13+'LEB VZLE Fachlehrer'!M13</f>
        <v>#REF!</v>
      </c>
      <c r="N13" s="8">
        <f>'LEB VZLE Primar'!N13+'LEB VZLE Prim_SekI'!N13+'LEB VZLE SekI'!N13+'LEB VZLE SekII (allg.)'!N13+'LEB VZLE SekII (berufl.)'!N13+'LEB VZLE SoPä'!N13+'LEB VZLE Fachlehrer'!N13</f>
        <v>1494</v>
      </c>
      <c r="O13" s="8">
        <f>'LEB VZLE Primar'!O13+'LEB VZLE Prim_SekI'!O13+'LEB VZLE SekI'!O13+'LEB VZLE SekII (allg.)'!O13+'LEB VZLE SekII (berufl.)'!O13+'LEB VZLE SoPä'!O13+'LEB VZLE Fachlehrer'!O13</f>
        <v>831</v>
      </c>
      <c r="P13" s="8" t="e">
        <f>'LEB VZLE Primar'!P13+'LEB VZLE Prim_SekI'!P13+'LEB VZLE SekI'!P13+'LEB VZLE SekII (allg.)'!P13+'LEB VZLE SekII (berufl.)'!P13+'LEB VZLE SoPä'!P13+'LEB VZLE Fachlehrer'!P13</f>
        <v>#REF!</v>
      </c>
      <c r="Q13" s="8" t="e">
        <f>'LEB VZLE Primar'!Q13+'LEB VZLE Prim_SekI'!Q13+'LEB VZLE SekI'!Q13+'LEB VZLE SekII (allg.)'!Q13+'LEB VZLE SekII (berufl.)'!Q13+'LEB VZLE SoPä'!Q13+'LEB VZLE Fachlehrer'!Q13</f>
        <v>#REF!</v>
      </c>
      <c r="R13" s="9" t="e">
        <f t="shared" si="0"/>
        <v>#REF!</v>
      </c>
      <c r="S13" s="9" t="e">
        <f t="shared" si="1"/>
        <v>#REF!</v>
      </c>
      <c r="T13" s="10" t="e">
        <f t="shared" si="2"/>
        <v>#REF!</v>
      </c>
    </row>
    <row r="14" spans="1:20" ht="12.75" customHeight="1">
      <c r="A14" s="26">
        <f t="shared" si="3"/>
        <v>2026</v>
      </c>
      <c r="B14" s="8">
        <f>'LEB VZLE Primar'!B14+'LEB VZLE Prim_SekI'!B14+'LEB VZLE SekI'!B14+'LEB VZLE SekII (allg.)'!B14+'LEB VZLE SekII (berufl.)'!B14+'LEB VZLE SoPä'!B14+'LEB VZLE Fachlehrer'!B14</f>
        <v>3950</v>
      </c>
      <c r="C14" s="8" t="e">
        <f>'LEB VZLE Primar'!C14+'LEB VZLE Prim_SekI'!C14+'LEB VZLE SekI'!C14+'LEB VZLE SekII (allg.)'!C14+'LEB VZLE SekII (berufl.)'!C14+'LEB VZLE SoPä'!C14+'LEB VZLE Fachlehrer'!C14</f>
        <v>#REF!</v>
      </c>
      <c r="D14" s="8" t="e">
        <f>'LEB VZLE Primar'!D14+'LEB VZLE Prim_SekI'!D14+'LEB VZLE SekI'!D14+'LEB VZLE SekII (allg.)'!D14+'LEB VZLE SekII (berufl.)'!D14+'LEB VZLE SoPä'!D14+'LEB VZLE Fachlehrer'!D14</f>
        <v>#REF!</v>
      </c>
      <c r="E14" s="8">
        <f>'LEB VZLE Primar'!E14+'LEB VZLE Prim_SekI'!E14+'LEB VZLE SekI'!E14+'LEB VZLE SekII (allg.)'!E14+'LEB VZLE SekII (berufl.)'!E14+'LEB VZLE SoPä'!E14+'LEB VZLE Fachlehrer'!E14</f>
        <v>1370</v>
      </c>
      <c r="F14" s="8" t="e">
        <f>'LEB VZLE Primar'!F14+'LEB VZLE Prim_SekI'!F14+'LEB VZLE SekI'!F14+'LEB VZLE SekII (allg.)'!F14+'LEB VZLE SekII (berufl.)'!F14+'LEB VZLE SoPä'!F14+'LEB VZLE Fachlehrer'!F14</f>
        <v>#REF!</v>
      </c>
      <c r="G14" s="8" t="e">
        <f>'LEB VZLE Primar'!G14+'LEB VZLE Prim_SekI'!G14+'LEB VZLE SekI'!G14+'LEB VZLE SekII (allg.)'!G14+'LEB VZLE SekII (berufl.)'!G14+'LEB VZLE SoPä'!G14+'LEB VZLE Fachlehrer'!G14</f>
        <v>#REF!</v>
      </c>
      <c r="H14" s="8" t="e">
        <f>'LEB VZLE Primar'!H14+'LEB VZLE Prim_SekI'!H14+'LEB VZLE SekI'!H14+'LEB VZLE SekII (allg.)'!H14+'LEB VZLE SekII (berufl.)'!H14+'LEB VZLE SoPä'!H14+'LEB VZLE Fachlehrer'!H14</f>
        <v>#REF!</v>
      </c>
      <c r="I14" s="8" t="e">
        <f>'LEB VZLE Primar'!I14+'LEB VZLE Prim_SekI'!I14+'LEB VZLE SekI'!I14+'LEB VZLE SekII (allg.)'!I14+'LEB VZLE SekII (berufl.)'!I14+'LEB VZLE SoPä'!I14+'LEB VZLE Fachlehrer'!I14</f>
        <v>#REF!</v>
      </c>
      <c r="J14" s="8" t="e">
        <f>'LEB VZLE Primar'!J14+'LEB VZLE Prim_SekI'!J14+'LEB VZLE SekI'!J14+'LEB VZLE SekII (allg.)'!J14+'LEB VZLE SekII (berufl.)'!J14+'LEB VZLE SoPä'!J14+'LEB VZLE Fachlehrer'!J14</f>
        <v>#REF!</v>
      </c>
      <c r="K14" s="8" t="e">
        <f>'LEB VZLE Primar'!K14+'LEB VZLE Prim_SekI'!K14+'LEB VZLE SekI'!K14+'LEB VZLE SekII (allg.)'!K14+'LEB VZLE SekII (berufl.)'!K14+'LEB VZLE SoPä'!K14+'LEB VZLE Fachlehrer'!K14</f>
        <v>#REF!</v>
      </c>
      <c r="L14" s="8" t="e">
        <f>'LEB VZLE Primar'!L14+'LEB VZLE Prim_SekI'!L14+'LEB VZLE SekI'!L14+'LEB VZLE SekII (allg.)'!L14+'LEB VZLE SekII (berufl.)'!L14+'LEB VZLE SoPä'!L14+'LEB VZLE Fachlehrer'!L14</f>
        <v>#REF!</v>
      </c>
      <c r="M14" s="8" t="e">
        <f>'LEB VZLE Primar'!M14+'LEB VZLE Prim_SekI'!M14+'LEB VZLE SekI'!M14+'LEB VZLE SekII (allg.)'!M14+'LEB VZLE SekII (berufl.)'!M14+'LEB VZLE SoPä'!M14+'LEB VZLE Fachlehrer'!M14</f>
        <v>#REF!</v>
      </c>
      <c r="N14" s="8">
        <f>'LEB VZLE Primar'!N14+'LEB VZLE Prim_SekI'!N14+'LEB VZLE SekI'!N14+'LEB VZLE SekII (allg.)'!N14+'LEB VZLE SekII (berufl.)'!N14+'LEB VZLE SoPä'!N14+'LEB VZLE Fachlehrer'!N14</f>
        <v>1238</v>
      </c>
      <c r="O14" s="8">
        <f>'LEB VZLE Primar'!O14+'LEB VZLE Prim_SekI'!O14+'LEB VZLE SekI'!O14+'LEB VZLE SekII (allg.)'!O14+'LEB VZLE SekII (berufl.)'!O14+'LEB VZLE SoPä'!O14+'LEB VZLE Fachlehrer'!O14</f>
        <v>763</v>
      </c>
      <c r="P14" s="8" t="e">
        <f>'LEB VZLE Primar'!P14+'LEB VZLE Prim_SekI'!P14+'LEB VZLE SekI'!P14+'LEB VZLE SekII (allg.)'!P14+'LEB VZLE SekII (berufl.)'!P14+'LEB VZLE SoPä'!P14+'LEB VZLE Fachlehrer'!P14</f>
        <v>#REF!</v>
      </c>
      <c r="Q14" s="8" t="e">
        <f>'LEB VZLE Primar'!Q14+'LEB VZLE Prim_SekI'!Q14+'LEB VZLE SekI'!Q14+'LEB VZLE SekII (allg.)'!Q14+'LEB VZLE SekII (berufl.)'!Q14+'LEB VZLE SoPä'!Q14+'LEB VZLE Fachlehrer'!Q14</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'LEB VZLE Primar'!B15+'LEB VZLE Prim_SekI'!B15+'LEB VZLE SekI'!B15+'LEB VZLE SekII (allg.)'!B15+'LEB VZLE SekII (berufl.)'!B15+'LEB VZLE SoPä'!B15+'LEB VZLE Fachlehrer'!B15</f>
        <v>4150</v>
      </c>
      <c r="C15" s="8" t="e">
        <f>'LEB VZLE Primar'!C15+'LEB VZLE Prim_SekI'!C15+'LEB VZLE SekI'!C15+'LEB VZLE SekII (allg.)'!C15+'LEB VZLE SekII (berufl.)'!C15+'LEB VZLE SoPä'!C15+'LEB VZLE Fachlehrer'!C15</f>
        <v>#REF!</v>
      </c>
      <c r="D15" s="8" t="e">
        <f>'LEB VZLE Primar'!D15+'LEB VZLE Prim_SekI'!D15+'LEB VZLE SekI'!D15+'LEB VZLE SekII (allg.)'!D15+'LEB VZLE SekII (berufl.)'!D15+'LEB VZLE SoPä'!D15+'LEB VZLE Fachlehrer'!D15</f>
        <v>#REF!</v>
      </c>
      <c r="E15" s="8">
        <f>'LEB VZLE Primar'!E15+'LEB VZLE Prim_SekI'!E15+'LEB VZLE SekI'!E15+'LEB VZLE SekII (allg.)'!E15+'LEB VZLE SekII (berufl.)'!E15+'LEB VZLE SoPä'!E15+'LEB VZLE Fachlehrer'!E15</f>
        <v>1200</v>
      </c>
      <c r="F15" s="8" t="e">
        <f>'LEB VZLE Primar'!F15+'LEB VZLE Prim_SekI'!F15+'LEB VZLE SekI'!F15+'LEB VZLE SekII (allg.)'!F15+'LEB VZLE SekII (berufl.)'!F15+'LEB VZLE SoPä'!F15+'LEB VZLE Fachlehrer'!F15</f>
        <v>#REF!</v>
      </c>
      <c r="G15" s="8" t="e">
        <f>'LEB VZLE Primar'!G15+'LEB VZLE Prim_SekI'!G15+'LEB VZLE SekI'!G15+'LEB VZLE SekII (allg.)'!G15+'LEB VZLE SekII (berufl.)'!G15+'LEB VZLE SoPä'!G15+'LEB VZLE Fachlehrer'!G15</f>
        <v>#REF!</v>
      </c>
      <c r="H15" s="8" t="e">
        <f>'LEB VZLE Primar'!H15+'LEB VZLE Prim_SekI'!H15+'LEB VZLE SekI'!H15+'LEB VZLE SekII (allg.)'!H15+'LEB VZLE SekII (berufl.)'!H15+'LEB VZLE SoPä'!H15+'LEB VZLE Fachlehrer'!H15</f>
        <v>#REF!</v>
      </c>
      <c r="I15" s="8" t="e">
        <f>'LEB VZLE Primar'!I15+'LEB VZLE Prim_SekI'!I15+'LEB VZLE SekI'!I15+'LEB VZLE SekII (allg.)'!I15+'LEB VZLE SekII (berufl.)'!I15+'LEB VZLE SoPä'!I15+'LEB VZLE Fachlehrer'!I15</f>
        <v>#REF!</v>
      </c>
      <c r="J15" s="8" t="e">
        <f>'LEB VZLE Primar'!J15+'LEB VZLE Prim_SekI'!J15+'LEB VZLE SekI'!J15+'LEB VZLE SekII (allg.)'!J15+'LEB VZLE SekII (berufl.)'!J15+'LEB VZLE SoPä'!J15+'LEB VZLE Fachlehrer'!J15</f>
        <v>#REF!</v>
      </c>
      <c r="K15" s="8" t="e">
        <f>'LEB VZLE Primar'!K15+'LEB VZLE Prim_SekI'!K15+'LEB VZLE SekI'!K15+'LEB VZLE SekII (allg.)'!K15+'LEB VZLE SekII (berufl.)'!K15+'LEB VZLE SoPä'!K15+'LEB VZLE Fachlehrer'!K15</f>
        <v>#REF!</v>
      </c>
      <c r="L15" s="8" t="e">
        <f>'LEB VZLE Primar'!L15+'LEB VZLE Prim_SekI'!L15+'LEB VZLE SekI'!L15+'LEB VZLE SekII (allg.)'!L15+'LEB VZLE SekII (berufl.)'!L15+'LEB VZLE SoPä'!L15+'LEB VZLE Fachlehrer'!L15</f>
        <v>#REF!</v>
      </c>
      <c r="M15" s="8" t="e">
        <f>'LEB VZLE Primar'!M15+'LEB VZLE Prim_SekI'!M15+'LEB VZLE SekI'!M15+'LEB VZLE SekII (allg.)'!M15+'LEB VZLE SekII (berufl.)'!M15+'LEB VZLE SoPä'!M15+'LEB VZLE Fachlehrer'!M15</f>
        <v>#REF!</v>
      </c>
      <c r="N15" s="8">
        <f>'LEB VZLE Primar'!N15+'LEB VZLE Prim_SekI'!N15+'LEB VZLE SekI'!N15+'LEB VZLE SekII (allg.)'!N15+'LEB VZLE SekII (berufl.)'!N15+'LEB VZLE SoPä'!N15+'LEB VZLE Fachlehrer'!N15</f>
        <v>1139</v>
      </c>
      <c r="O15" s="8">
        <f>'LEB VZLE Primar'!O15+'LEB VZLE Prim_SekI'!O15+'LEB VZLE SekI'!O15+'LEB VZLE SekII (allg.)'!O15+'LEB VZLE SekII (berufl.)'!O15+'LEB VZLE SoPä'!O15+'LEB VZLE Fachlehrer'!O15</f>
        <v>669</v>
      </c>
      <c r="P15" s="8" t="e">
        <f>'LEB VZLE Primar'!P15+'LEB VZLE Prim_SekI'!P15+'LEB VZLE SekI'!P15+'LEB VZLE SekII (allg.)'!P15+'LEB VZLE SekII (berufl.)'!P15+'LEB VZLE SoPä'!P15+'LEB VZLE Fachlehrer'!P15</f>
        <v>#REF!</v>
      </c>
      <c r="Q15" s="8" t="e">
        <f>'LEB VZLE Primar'!Q15+'LEB VZLE Prim_SekI'!Q15+'LEB VZLE SekI'!Q15+'LEB VZLE SekII (allg.)'!Q15+'LEB VZLE SekII (berufl.)'!Q15+'LEB VZLE SoPä'!Q15+'LEB VZLE Fachlehrer'!Q15</f>
        <v>#REF!</v>
      </c>
      <c r="R15" s="9" t="e">
        <f t="shared" si="4"/>
        <v>#REF!</v>
      </c>
      <c r="S15" s="9" t="e">
        <f t="shared" si="5"/>
        <v>#REF!</v>
      </c>
      <c r="T15" s="10" t="e">
        <f t="shared" si="6"/>
        <v>#REF!</v>
      </c>
    </row>
    <row r="16" spans="1:20" ht="13.5">
      <c r="A16" s="26">
        <f t="shared" si="3"/>
        <v>2028</v>
      </c>
      <c r="B16" s="8">
        <f>'LEB VZLE Primar'!B16+'LEB VZLE Prim_SekI'!B16+'LEB VZLE SekI'!B16+'LEB VZLE SekII (allg.)'!B16+'LEB VZLE SekII (berufl.)'!B16+'LEB VZLE SoPä'!B16+'LEB VZLE Fachlehrer'!B16</f>
        <v>4250</v>
      </c>
      <c r="C16" s="8" t="e">
        <f>'LEB VZLE Primar'!C16+'LEB VZLE Prim_SekI'!C16+'LEB VZLE SekI'!C16+'LEB VZLE SekII (allg.)'!C16+'LEB VZLE SekII (berufl.)'!C16+'LEB VZLE SoPä'!C16+'LEB VZLE Fachlehrer'!C16</f>
        <v>#REF!</v>
      </c>
      <c r="D16" s="8" t="e">
        <f>'LEB VZLE Primar'!D16+'LEB VZLE Prim_SekI'!D16+'LEB VZLE SekI'!D16+'LEB VZLE SekII (allg.)'!D16+'LEB VZLE SekII (berufl.)'!D16+'LEB VZLE SoPä'!D16+'LEB VZLE Fachlehrer'!D16</f>
        <v>#REF!</v>
      </c>
      <c r="E16" s="8">
        <f>'LEB VZLE Primar'!E16+'LEB VZLE Prim_SekI'!E16+'LEB VZLE SekI'!E16+'LEB VZLE SekII (allg.)'!E16+'LEB VZLE SekII (berufl.)'!E16+'LEB VZLE SoPä'!E16+'LEB VZLE Fachlehrer'!E16</f>
        <v>1190</v>
      </c>
      <c r="F16" s="8" t="e">
        <f>'LEB VZLE Primar'!F16+'LEB VZLE Prim_SekI'!F16+'LEB VZLE SekI'!F16+'LEB VZLE SekII (allg.)'!F16+'LEB VZLE SekII (berufl.)'!F16+'LEB VZLE SoPä'!F16+'LEB VZLE Fachlehrer'!F16</f>
        <v>#REF!</v>
      </c>
      <c r="G16" s="8" t="e">
        <f>'LEB VZLE Primar'!G16+'LEB VZLE Prim_SekI'!G16+'LEB VZLE SekI'!G16+'LEB VZLE SekII (allg.)'!G16+'LEB VZLE SekII (berufl.)'!G16+'LEB VZLE SoPä'!G16+'LEB VZLE Fachlehrer'!G16</f>
        <v>#REF!</v>
      </c>
      <c r="H16" s="8" t="e">
        <f>'LEB VZLE Primar'!H16+'LEB VZLE Prim_SekI'!H16+'LEB VZLE SekI'!H16+'LEB VZLE SekII (allg.)'!H16+'LEB VZLE SekII (berufl.)'!H16+'LEB VZLE SoPä'!H16+'LEB VZLE Fachlehrer'!H16</f>
        <v>#REF!</v>
      </c>
      <c r="I16" s="8" t="e">
        <f>'LEB VZLE Primar'!I16+'LEB VZLE Prim_SekI'!I16+'LEB VZLE SekI'!I16+'LEB VZLE SekII (allg.)'!I16+'LEB VZLE SekII (berufl.)'!I16+'LEB VZLE SoPä'!I16+'LEB VZLE Fachlehrer'!I16</f>
        <v>#REF!</v>
      </c>
      <c r="J16" s="8" t="e">
        <f>'LEB VZLE Primar'!J16+'LEB VZLE Prim_SekI'!J16+'LEB VZLE SekI'!J16+'LEB VZLE SekII (allg.)'!J16+'LEB VZLE SekII (berufl.)'!J16+'LEB VZLE SoPä'!J16+'LEB VZLE Fachlehrer'!J16</f>
        <v>#REF!</v>
      </c>
      <c r="K16" s="8" t="e">
        <f>'LEB VZLE Primar'!K16+'LEB VZLE Prim_SekI'!K16+'LEB VZLE SekI'!K16+'LEB VZLE SekII (allg.)'!K16+'LEB VZLE SekII (berufl.)'!K16+'LEB VZLE SoPä'!K16+'LEB VZLE Fachlehrer'!K16</f>
        <v>#REF!</v>
      </c>
      <c r="L16" s="8" t="e">
        <f>'LEB VZLE Primar'!L16+'LEB VZLE Prim_SekI'!L16+'LEB VZLE SekI'!L16+'LEB VZLE SekII (allg.)'!L16+'LEB VZLE SekII (berufl.)'!L16+'LEB VZLE SoPä'!L16+'LEB VZLE Fachlehrer'!L16</f>
        <v>#REF!</v>
      </c>
      <c r="M16" s="8" t="e">
        <f>'LEB VZLE Primar'!M16+'LEB VZLE Prim_SekI'!M16+'LEB VZLE SekI'!M16+'LEB VZLE SekII (allg.)'!M16+'LEB VZLE SekII (berufl.)'!M16+'LEB VZLE SoPä'!M16+'LEB VZLE Fachlehrer'!M16</f>
        <v>#REF!</v>
      </c>
      <c r="N16" s="8">
        <f>'LEB VZLE Primar'!N16+'LEB VZLE Prim_SekI'!N16+'LEB VZLE SekI'!N16+'LEB VZLE SekII (allg.)'!N16+'LEB VZLE SekII (berufl.)'!N16+'LEB VZLE SoPä'!N16+'LEB VZLE Fachlehrer'!N16</f>
        <v>888</v>
      </c>
      <c r="O16" s="8">
        <f>'LEB VZLE Primar'!O16+'LEB VZLE Prim_SekI'!O16+'LEB VZLE SekI'!O16+'LEB VZLE SekII (allg.)'!O16+'LEB VZLE SekII (berufl.)'!O16+'LEB VZLE SoPä'!O16+'LEB VZLE Fachlehrer'!O16</f>
        <v>709</v>
      </c>
      <c r="P16" s="8" t="e">
        <f>'LEB VZLE Primar'!P16+'LEB VZLE Prim_SekI'!P16+'LEB VZLE SekI'!P16+'LEB VZLE SekII (allg.)'!P16+'LEB VZLE SekII (berufl.)'!P16+'LEB VZLE SoPä'!P16+'LEB VZLE Fachlehrer'!P16</f>
        <v>#REF!</v>
      </c>
      <c r="Q16" s="8" t="e">
        <f>'LEB VZLE Primar'!Q16+'LEB VZLE Prim_SekI'!Q16+'LEB VZLE SekI'!Q16+'LEB VZLE SekII (allg.)'!Q16+'LEB VZLE SekII (berufl.)'!Q16+'LEB VZLE SoPä'!Q16+'LEB VZLE Fachlehrer'!Q16</f>
        <v>#REF!</v>
      </c>
      <c r="R16" s="9" t="e">
        <f t="shared" si="4"/>
        <v>#REF!</v>
      </c>
      <c r="S16" s="9" t="e">
        <f t="shared" si="5"/>
        <v>#REF!</v>
      </c>
      <c r="T16" s="10" t="e">
        <f t="shared" si="6"/>
        <v>#REF!</v>
      </c>
    </row>
    <row r="17" spans="1:20" ht="13.5">
      <c r="A17" s="26">
        <f t="shared" si="3"/>
        <v>2029</v>
      </c>
      <c r="B17" s="17">
        <f>'LEB VZLE Primar'!B17+'LEB VZLE Prim_SekI'!B17+'LEB VZLE SekI'!B17+'LEB VZLE SekII (allg.)'!B17+'LEB VZLE SekII (berufl.)'!B17+'LEB VZLE SoPä'!B17+'LEB VZLE Fachlehrer'!B17</f>
        <v>4400</v>
      </c>
      <c r="C17" s="8" t="e">
        <f>'LEB VZLE Primar'!C17+'LEB VZLE Prim_SekI'!C17+'LEB VZLE SekI'!C17+'LEB VZLE SekII (allg.)'!C17+'LEB VZLE SekII (berufl.)'!C17+'LEB VZLE SoPä'!C17+'LEB VZLE Fachlehrer'!C17</f>
        <v>#REF!</v>
      </c>
      <c r="D17" s="8" t="e">
        <f>'LEB VZLE Primar'!D17+'LEB VZLE Prim_SekI'!D17+'LEB VZLE SekI'!D17+'LEB VZLE SekII (allg.)'!D17+'LEB VZLE SekII (berufl.)'!D17+'LEB VZLE SoPä'!D17+'LEB VZLE Fachlehrer'!D17</f>
        <v>#REF!</v>
      </c>
      <c r="E17" s="8">
        <f>'LEB VZLE Primar'!E17+'LEB VZLE Prim_SekI'!E17+'LEB VZLE SekI'!E17+'LEB VZLE SekII (allg.)'!E17+'LEB VZLE SekII (berufl.)'!E17+'LEB VZLE SoPä'!E17+'LEB VZLE Fachlehrer'!E17</f>
        <v>1060</v>
      </c>
      <c r="F17" s="8" t="e">
        <f>'LEB VZLE Primar'!F17+'LEB VZLE Prim_SekI'!F17+'LEB VZLE SekI'!F17+'LEB VZLE SekII (allg.)'!F17+'LEB VZLE SekII (berufl.)'!F17+'LEB VZLE SoPä'!F17+'LEB VZLE Fachlehrer'!F17</f>
        <v>#REF!</v>
      </c>
      <c r="G17" s="8" t="e">
        <f>'LEB VZLE Primar'!G17+'LEB VZLE Prim_SekI'!G17+'LEB VZLE SekI'!G17+'LEB VZLE SekII (allg.)'!G17+'LEB VZLE SekII (berufl.)'!G17+'LEB VZLE SoPä'!G17+'LEB VZLE Fachlehrer'!G17</f>
        <v>#REF!</v>
      </c>
      <c r="H17" s="8" t="e">
        <f>'LEB VZLE Primar'!H17+'LEB VZLE Prim_SekI'!H17+'LEB VZLE SekI'!H17+'LEB VZLE SekII (allg.)'!H17+'LEB VZLE SekII (berufl.)'!H17+'LEB VZLE SoPä'!H17+'LEB VZLE Fachlehrer'!H17</f>
        <v>#REF!</v>
      </c>
      <c r="I17" s="8" t="e">
        <f>'LEB VZLE Primar'!I17+'LEB VZLE Prim_SekI'!I17+'LEB VZLE SekI'!I17+'LEB VZLE SekII (allg.)'!I17+'LEB VZLE SekII (berufl.)'!I17+'LEB VZLE SoPä'!I17+'LEB VZLE Fachlehrer'!I17</f>
        <v>#REF!</v>
      </c>
      <c r="J17" s="8" t="e">
        <f>'LEB VZLE Primar'!J17+'LEB VZLE Prim_SekI'!J17+'LEB VZLE SekI'!J17+'LEB VZLE SekII (allg.)'!J17+'LEB VZLE SekII (berufl.)'!J17+'LEB VZLE SoPä'!J17+'LEB VZLE Fachlehrer'!J17</f>
        <v>#REF!</v>
      </c>
      <c r="K17" s="8" t="e">
        <f>'LEB VZLE Primar'!K17+'LEB VZLE Prim_SekI'!K17+'LEB VZLE SekI'!K17+'LEB VZLE SekII (allg.)'!K17+'LEB VZLE SekII (berufl.)'!K17+'LEB VZLE SoPä'!K17+'LEB VZLE Fachlehrer'!K17</f>
        <v>#REF!</v>
      </c>
      <c r="L17" s="8" t="e">
        <f>'LEB VZLE Primar'!L17+'LEB VZLE Prim_SekI'!L17+'LEB VZLE SekI'!L17+'LEB VZLE SekII (allg.)'!L17+'LEB VZLE SekII (berufl.)'!L17+'LEB VZLE SoPä'!L17+'LEB VZLE Fachlehrer'!L17</f>
        <v>#REF!</v>
      </c>
      <c r="M17" s="8" t="e">
        <f>'LEB VZLE Primar'!M17+'LEB VZLE Prim_SekI'!M17+'LEB VZLE SekI'!M17+'LEB VZLE SekII (allg.)'!M17+'LEB VZLE SekII (berufl.)'!M17+'LEB VZLE SoPä'!M17+'LEB VZLE Fachlehrer'!M17</f>
        <v>#REF!</v>
      </c>
      <c r="N17" s="8">
        <f>'LEB VZLE Primar'!N17+'LEB VZLE Prim_SekI'!N17+'LEB VZLE SekI'!N17+'LEB VZLE SekII (allg.)'!N17+'LEB VZLE SekII (berufl.)'!N17+'LEB VZLE SoPä'!N17+'LEB VZLE Fachlehrer'!N17</f>
        <v>671</v>
      </c>
      <c r="O17" s="8">
        <f>'LEB VZLE Primar'!O17+'LEB VZLE Prim_SekI'!O17+'LEB VZLE SekI'!O17+'LEB VZLE SekII (allg.)'!O17+'LEB VZLE SekII (berufl.)'!O17+'LEB VZLE SoPä'!O17+'LEB VZLE Fachlehrer'!O17</f>
        <v>671</v>
      </c>
      <c r="P17" s="8" t="e">
        <f>'LEB VZLE Primar'!P17+'LEB VZLE Prim_SekI'!P17+'LEB VZLE SekI'!P17+'LEB VZLE SekII (allg.)'!P17+'LEB VZLE SekII (berufl.)'!P17+'LEB VZLE SoPä'!P17+'LEB VZLE Fachlehrer'!P17</f>
        <v>#REF!</v>
      </c>
      <c r="Q17" s="18" t="e">
        <f>'LEB VZLE Primar'!Q17+'LEB VZLE Prim_SekI'!Q17+'LEB VZLE SekI'!Q17+'LEB VZLE SekII (allg.)'!Q17+'LEB VZLE SekII (berufl.)'!Q17+'LEB VZLE SoPä'!Q17+'LEB VZLE Fachlehrer'!Q17</f>
        <v>#REF!</v>
      </c>
      <c r="R17" s="9" t="e">
        <f t="shared" si="4"/>
        <v>#REF!</v>
      </c>
      <c r="S17" s="9" t="e">
        <f t="shared" si="5"/>
        <v>#REF!</v>
      </c>
      <c r="T17" s="10" t="e">
        <f t="shared" si="6"/>
        <v>#REF!</v>
      </c>
    </row>
    <row r="18" spans="1:20" ht="13.5">
      <c r="A18" s="28">
        <f t="shared" si="3"/>
        <v>2030</v>
      </c>
      <c r="B18" s="19">
        <f>'LEB VZLE Primar'!B18+'LEB VZLE Prim_SekI'!B18+'LEB VZLE SekI'!B18+'LEB VZLE SekII (allg.)'!B18+'LEB VZLE SekII (berufl.)'!B18+'LEB VZLE SoPä'!B18+'LEB VZLE Fachlehrer'!B18</f>
        <v>4400</v>
      </c>
      <c r="C18" s="20" t="e">
        <f>'LEB VZLE Primar'!C18+'LEB VZLE Prim_SekI'!C18+'LEB VZLE SekI'!C18+'LEB VZLE SekII (allg.)'!C18+'LEB VZLE SekII (berufl.)'!C18+'LEB VZLE SoPä'!C18+'LEB VZLE Fachlehrer'!C18</f>
        <v>#REF!</v>
      </c>
      <c r="D18" s="20" t="e">
        <f>'LEB VZLE Primar'!D18+'LEB VZLE Prim_SekI'!D18+'LEB VZLE SekI'!D18+'LEB VZLE SekII (allg.)'!D18+'LEB VZLE SekII (berufl.)'!D18+'LEB VZLE SoPä'!D18+'LEB VZLE Fachlehrer'!D18</f>
        <v>#REF!</v>
      </c>
      <c r="E18" s="20">
        <f>'LEB VZLE Primar'!E18+'LEB VZLE Prim_SekI'!E18+'LEB VZLE SekI'!E18+'LEB VZLE SekII (allg.)'!E18+'LEB VZLE SekII (berufl.)'!E18+'LEB VZLE SoPä'!E18+'LEB VZLE Fachlehrer'!E18</f>
        <v>1060</v>
      </c>
      <c r="F18" s="20" t="e">
        <f>'LEB VZLE Primar'!F18+'LEB VZLE Prim_SekI'!F18+'LEB VZLE SekI'!F18+'LEB VZLE SekII (allg.)'!F18+'LEB VZLE SekII (berufl.)'!F18+'LEB VZLE SoPä'!F18+'LEB VZLE Fachlehrer'!F18</f>
        <v>#REF!</v>
      </c>
      <c r="G18" s="20" t="e">
        <f>'LEB VZLE Primar'!G18+'LEB VZLE Prim_SekI'!G18+'LEB VZLE SekI'!G18+'LEB VZLE SekII (allg.)'!G18+'LEB VZLE SekII (berufl.)'!G18+'LEB VZLE SoPä'!G18+'LEB VZLE Fachlehrer'!G18</f>
        <v>#REF!</v>
      </c>
      <c r="H18" s="20" t="e">
        <f>'LEB VZLE Primar'!H18+'LEB VZLE Prim_SekI'!H18+'LEB VZLE SekI'!H18+'LEB VZLE SekII (allg.)'!H18+'LEB VZLE SekII (berufl.)'!H18+'LEB VZLE SoPä'!H18+'LEB VZLE Fachlehrer'!H18</f>
        <v>#REF!</v>
      </c>
      <c r="I18" s="20" t="e">
        <f>'LEB VZLE Primar'!I18+'LEB VZLE Prim_SekI'!I18+'LEB VZLE SekI'!I18+'LEB VZLE SekII (allg.)'!I18+'LEB VZLE SekII (berufl.)'!I18+'LEB VZLE SoPä'!I18+'LEB VZLE Fachlehrer'!I18</f>
        <v>#REF!</v>
      </c>
      <c r="J18" s="20" t="e">
        <f>'LEB VZLE Primar'!J18+'LEB VZLE Prim_SekI'!J18+'LEB VZLE SekI'!J18+'LEB VZLE SekII (allg.)'!J18+'LEB VZLE SekII (berufl.)'!J18+'LEB VZLE SoPä'!J18+'LEB VZLE Fachlehrer'!J18</f>
        <v>#REF!</v>
      </c>
      <c r="K18" s="20" t="e">
        <f>'LEB VZLE Primar'!K18+'LEB VZLE Prim_SekI'!K18+'LEB VZLE SekI'!K18+'LEB VZLE SekII (allg.)'!K18+'LEB VZLE SekII (berufl.)'!K18+'LEB VZLE SoPä'!K18+'LEB VZLE Fachlehrer'!K18</f>
        <v>#REF!</v>
      </c>
      <c r="L18" s="20" t="e">
        <f>'LEB VZLE Primar'!L18+'LEB VZLE Prim_SekI'!L18+'LEB VZLE SekI'!L18+'LEB VZLE SekII (allg.)'!L18+'LEB VZLE SekII (berufl.)'!L18+'LEB VZLE SoPä'!L18+'LEB VZLE Fachlehrer'!L18</f>
        <v>#REF!</v>
      </c>
      <c r="M18" s="20" t="e">
        <f>'LEB VZLE Primar'!M18+'LEB VZLE Prim_SekI'!M18+'LEB VZLE SekI'!M18+'LEB VZLE SekII (allg.)'!M18+'LEB VZLE SekII (berufl.)'!M18+'LEB VZLE SoPä'!M18+'LEB VZLE Fachlehrer'!M18</f>
        <v>#REF!</v>
      </c>
      <c r="N18" s="20">
        <f>'LEB VZLE Primar'!N18+'LEB VZLE Prim_SekI'!N18+'LEB VZLE SekI'!N18+'LEB VZLE SekII (allg.)'!N18+'LEB VZLE SekII (berufl.)'!N18+'LEB VZLE SoPä'!N18+'LEB VZLE Fachlehrer'!N18</f>
        <v>671</v>
      </c>
      <c r="O18" s="20">
        <f>'LEB VZLE Primar'!O18+'LEB VZLE Prim_SekI'!O18+'LEB VZLE SekI'!O18+'LEB VZLE SekII (allg.)'!O18+'LEB VZLE SekII (berufl.)'!O18+'LEB VZLE SoPä'!O18+'LEB VZLE Fachlehrer'!O18</f>
        <v>671</v>
      </c>
      <c r="P18" s="20" t="e">
        <f>'LEB VZLE Primar'!P18+'LEB VZLE Prim_SekI'!P18+'LEB VZLE SekI'!P18+'LEB VZLE SekII (allg.)'!P18+'LEB VZLE SekII (berufl.)'!P18+'LEB VZLE SoPä'!P18+'LEB VZLE Fachlehrer'!P18</f>
        <v>#REF!</v>
      </c>
      <c r="Q18" s="21" t="e">
        <f>'LEB VZLE Primar'!Q18+'LEB VZLE Prim_SekI'!Q18+'LEB VZLE SekI'!Q18+'LEB VZLE SekII (allg.)'!Q18+'LEB VZLE SekII (berufl.)'!Q18+'LEB VZLE SoPä'!Q18+'LEB VZLE Fachlehrer'!Q18</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2"/>
  <dimension ref="A1:T57"/>
  <sheetViews>
    <sheetView zoomScaleNormal="100" workbookViewId="0">
      <selection activeCell="B19" sqref="B19:T23"/>
    </sheetView>
  </sheetViews>
  <sheetFormatPr baseColWidth="10" defaultColWidth="11.42578125" defaultRowHeight="12.75"/>
  <cols>
    <col min="1" max="1" width="10" style="13" customWidth="1"/>
    <col min="2" max="18" width="7" style="13" customWidth="1"/>
    <col min="19" max="19" width="8.42578125" style="13" customWidth="1"/>
    <col min="20" max="20" width="8" style="13" customWidth="1"/>
    <col min="21" max="16384" width="11.42578125" style="3"/>
  </cols>
  <sheetData>
    <row r="1" spans="1:20" ht="15" customHeight="1">
      <c r="A1" s="4" t="s">
        <v>37</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ht="15" customHeight="1">
      <c r="A3" s="4"/>
      <c r="B3" s="1"/>
      <c r="C3" s="2"/>
      <c r="D3" s="2"/>
      <c r="E3" s="2"/>
      <c r="F3" s="2"/>
      <c r="G3" s="2"/>
      <c r="H3" s="2"/>
      <c r="I3" s="2"/>
      <c r="J3" s="2"/>
      <c r="K3" s="2"/>
      <c r="L3" s="2"/>
      <c r="M3" s="2"/>
      <c r="N3" s="2"/>
      <c r="O3" s="2"/>
      <c r="P3" s="2"/>
      <c r="Q3" s="2"/>
      <c r="R3" s="2"/>
      <c r="S3" s="2"/>
      <c r="T3" s="2"/>
    </row>
    <row r="4" spans="1:20" ht="15" customHeight="1">
      <c r="B4" s="1"/>
      <c r="C4" s="2"/>
      <c r="D4" s="2"/>
      <c r="E4" s="2"/>
      <c r="F4" s="2"/>
      <c r="G4" s="2"/>
      <c r="H4" s="2"/>
      <c r="I4" s="2"/>
      <c r="J4" s="2"/>
      <c r="K4" s="2"/>
      <c r="L4" s="2"/>
      <c r="M4" s="2"/>
      <c r="N4" s="2"/>
      <c r="O4" s="2"/>
      <c r="P4" s="2"/>
      <c r="Q4" s="2"/>
      <c r="R4" s="2"/>
      <c r="S4" s="2"/>
      <c r="T4" s="2"/>
    </row>
    <row r="5" spans="1:20" ht="15" customHeight="1">
      <c r="A5" s="14">
        <v>1</v>
      </c>
      <c r="B5" t="s">
        <v>24</v>
      </c>
      <c r="C5" s="2"/>
      <c r="D5" s="2"/>
      <c r="E5" s="2"/>
      <c r="F5" s="2"/>
      <c r="G5" s="2"/>
      <c r="H5" s="2"/>
      <c r="I5" s="2"/>
      <c r="J5" s="2"/>
      <c r="K5" s="2"/>
      <c r="L5" s="2"/>
      <c r="M5" s="2"/>
      <c r="N5" s="2"/>
      <c r="O5" s="2"/>
      <c r="P5" s="2"/>
      <c r="Q5" s="2"/>
      <c r="R5" s="2"/>
      <c r="S5" s="2"/>
      <c r="T5" s="2"/>
    </row>
    <row r="6" spans="1:20" ht="15" customHeight="1">
      <c r="B6" s="1"/>
      <c r="C6" s="1"/>
      <c r="D6" s="1"/>
      <c r="E6" s="1"/>
      <c r="F6" s="1"/>
      <c r="G6" s="1"/>
      <c r="H6" s="1"/>
      <c r="I6" s="1"/>
      <c r="J6" s="1"/>
      <c r="K6" s="1"/>
      <c r="L6" s="1"/>
      <c r="M6" s="1"/>
      <c r="N6" s="1"/>
      <c r="O6" s="1"/>
      <c r="P6" s="1"/>
      <c r="Q6" s="1"/>
      <c r="R6" s="5"/>
      <c r="S6" s="5"/>
      <c r="T6" s="5"/>
    </row>
    <row r="7" spans="1:20" ht="12" customHeight="1">
      <c r="A7" s="33"/>
      <c r="B7" s="7" t="s">
        <v>7</v>
      </c>
      <c r="C7" s="7" t="s">
        <v>30</v>
      </c>
      <c r="D7" s="7" t="s">
        <v>9</v>
      </c>
      <c r="E7" s="7" t="s">
        <v>10</v>
      </c>
      <c r="F7" s="7" t="s">
        <v>11</v>
      </c>
      <c r="G7" s="7" t="s">
        <v>12</v>
      </c>
      <c r="H7" s="7" t="s">
        <v>13</v>
      </c>
      <c r="I7" s="7" t="s">
        <v>14</v>
      </c>
      <c r="J7" s="7" t="s">
        <v>15</v>
      </c>
      <c r="K7" s="7" t="s">
        <v>16</v>
      </c>
      <c r="L7" s="7" t="s">
        <v>17</v>
      </c>
      <c r="M7" s="7" t="s">
        <v>18</v>
      </c>
      <c r="N7" s="7" t="s">
        <v>19</v>
      </c>
      <c r="O7" s="7" t="s">
        <v>20</v>
      </c>
      <c r="P7" s="7" t="s">
        <v>21</v>
      </c>
      <c r="Q7" s="7" t="s">
        <v>22</v>
      </c>
      <c r="R7" s="7" t="s">
        <v>28</v>
      </c>
      <c r="S7" s="7" t="s">
        <v>29</v>
      </c>
      <c r="T7" s="7" t="s">
        <v>23</v>
      </c>
    </row>
    <row r="8" spans="1:20" ht="14.25" customHeight="1">
      <c r="A8" s="27">
        <v>2018</v>
      </c>
      <c r="B8" s="8">
        <f>'[1]LEB VZLE'!$C$13</f>
        <v>5887.2999999999993</v>
      </c>
      <c r="C8" s="8" t="e">
        <f>#REF!</f>
        <v>#REF!</v>
      </c>
      <c r="D8" s="8" t="e">
        <f>#REF!</f>
        <v>#REF!</v>
      </c>
      <c r="E8" s="8">
        <f>'[2]LEB VZLE'!$C$13</f>
        <v>1359</v>
      </c>
      <c r="F8" s="8" t="e">
        <f>#REF!</f>
        <v>#REF!</v>
      </c>
      <c r="G8" s="8" t="e">
        <f>#REF!</f>
        <v>#REF!</v>
      </c>
      <c r="H8" s="8" t="e">
        <f>#REF!</f>
        <v>#REF!</v>
      </c>
      <c r="I8" s="8" t="e">
        <f>#REF!</f>
        <v>#REF!</v>
      </c>
      <c r="J8" s="8" t="e">
        <f>#REF!</f>
        <v>#REF!</v>
      </c>
      <c r="K8" s="8" t="e">
        <f>#REF!</f>
        <v>#REF!</v>
      </c>
      <c r="L8" s="8" t="e">
        <f>#REF!</f>
        <v>#REF!</v>
      </c>
      <c r="M8" s="8" t="e">
        <f>#REF!</f>
        <v>#REF!</v>
      </c>
      <c r="N8" s="8">
        <f>'[3]LEB VZLE'!$C$13</f>
        <v>2452</v>
      </c>
      <c r="O8" s="8">
        <f>'[4]LEB VZLE'!$C$13</f>
        <v>964</v>
      </c>
      <c r="P8" s="8" t="e">
        <f>#REF!</f>
        <v>#REF!</v>
      </c>
      <c r="Q8" s="8" t="e">
        <f>#REF!</f>
        <v>#REF!</v>
      </c>
      <c r="R8" s="9" t="e">
        <f t="shared" ref="R8:R15" si="0">SUM(B8,C8,F8,G8,H8,J8,K8,L8,M8,P8)</f>
        <v>#REF!</v>
      </c>
      <c r="S8" s="9" t="e">
        <f t="shared" ref="S8:S15" si="1">SUM(E8,I8,N8:O8,Q8,D8)</f>
        <v>#REF!</v>
      </c>
      <c r="T8" s="10" t="e">
        <f t="shared" ref="T8:T15" si="2">B8+C8+D8+E8+F8+G8+H8+I8+J8+K8+L8+M8+N8+O8+P8+Q8</f>
        <v>#REF!</v>
      </c>
    </row>
    <row r="9" spans="1:20" ht="14.25" customHeight="1">
      <c r="A9" s="27">
        <f>A8+1</f>
        <v>2019</v>
      </c>
      <c r="B9" s="8">
        <f>'[1]LEB VZLE'!$D$13</f>
        <v>3900</v>
      </c>
      <c r="C9" s="8" t="e">
        <f>#REF!</f>
        <v>#REF!</v>
      </c>
      <c r="D9" s="8" t="e">
        <f>#REF!</f>
        <v>#REF!</v>
      </c>
      <c r="E9" s="8">
        <f>'[2]LEB VZLE'!$D$13</f>
        <v>1900</v>
      </c>
      <c r="F9" s="8" t="e">
        <f>#REF!</f>
        <v>#REF!</v>
      </c>
      <c r="G9" s="8" t="e">
        <f>#REF!</f>
        <v>#REF!</v>
      </c>
      <c r="H9" s="8" t="e">
        <f>#REF!</f>
        <v>#REF!</v>
      </c>
      <c r="I9" s="8" t="e">
        <f>#REF!</f>
        <v>#REF!</v>
      </c>
      <c r="J9" s="8" t="e">
        <f>#REF!</f>
        <v>#REF!</v>
      </c>
      <c r="K9" s="8" t="e">
        <f>#REF!</f>
        <v>#REF!</v>
      </c>
      <c r="L9" s="8" t="e">
        <f>#REF!</f>
        <v>#REF!</v>
      </c>
      <c r="M9" s="8" t="e">
        <f>#REF!</f>
        <v>#REF!</v>
      </c>
      <c r="N9" s="8">
        <f>'[3]LEB VZLE'!$D$13</f>
        <v>2251</v>
      </c>
      <c r="O9" s="8">
        <f>'[4]LEB VZLE'!$D$13</f>
        <v>1946</v>
      </c>
      <c r="P9" s="8" t="e">
        <f>#REF!</f>
        <v>#REF!</v>
      </c>
      <c r="Q9" s="8" t="e">
        <f>#REF!</f>
        <v>#REF!</v>
      </c>
      <c r="R9" s="9" t="e">
        <f t="shared" si="0"/>
        <v>#REF!</v>
      </c>
      <c r="S9" s="9" t="e">
        <f t="shared" si="1"/>
        <v>#REF!</v>
      </c>
      <c r="T9" s="10" t="e">
        <f t="shared" si="2"/>
        <v>#REF!</v>
      </c>
    </row>
    <row r="10" spans="1:20" ht="14.25" customHeight="1">
      <c r="A10" s="27">
        <f t="shared" ref="A10:A20" si="3">A9+1</f>
        <v>2020</v>
      </c>
      <c r="B10" s="8">
        <f>'[1]LEB VZLE'!$E$13</f>
        <v>4150</v>
      </c>
      <c r="C10" s="8" t="e">
        <f>#REF!</f>
        <v>#REF!</v>
      </c>
      <c r="D10" s="8" t="e">
        <f>#REF!</f>
        <v>#REF!</v>
      </c>
      <c r="E10" s="8">
        <f>'[2]LEB VZLE'!$E$13</f>
        <v>1720</v>
      </c>
      <c r="F10" s="8" t="e">
        <f>#REF!</f>
        <v>#REF!</v>
      </c>
      <c r="G10" s="8" t="e">
        <f>#REF!</f>
        <v>#REF!</v>
      </c>
      <c r="H10" s="8" t="e">
        <f>#REF!</f>
        <v>#REF!</v>
      </c>
      <c r="I10" s="8" t="e">
        <f>#REF!</f>
        <v>#REF!</v>
      </c>
      <c r="J10" s="8" t="e">
        <f>#REF!</f>
        <v>#REF!</v>
      </c>
      <c r="K10" s="8" t="e">
        <f>#REF!</f>
        <v>#REF!</v>
      </c>
      <c r="L10" s="8" t="e">
        <f>#REF!</f>
        <v>#REF!</v>
      </c>
      <c r="M10" s="8" t="e">
        <f>#REF!</f>
        <v>#REF!</v>
      </c>
      <c r="N10" s="8">
        <f>'[3]LEB VZLE'!$E$13</f>
        <v>2404</v>
      </c>
      <c r="O10" s="8">
        <f>'[4]LEB VZLE'!$E$13</f>
        <v>526</v>
      </c>
      <c r="P10" s="8" t="e">
        <f>#REF!</f>
        <v>#REF!</v>
      </c>
      <c r="Q10" s="8" t="e">
        <f>#REF!</f>
        <v>#REF!</v>
      </c>
      <c r="R10" s="9" t="e">
        <f t="shared" si="0"/>
        <v>#REF!</v>
      </c>
      <c r="S10" s="9" t="e">
        <f t="shared" si="1"/>
        <v>#REF!</v>
      </c>
      <c r="T10" s="10" t="e">
        <f t="shared" si="2"/>
        <v>#REF!</v>
      </c>
    </row>
    <row r="11" spans="1:20" ht="14.25" customHeight="1">
      <c r="A11" s="27">
        <f t="shared" si="3"/>
        <v>2021</v>
      </c>
      <c r="B11" s="8">
        <f>'[1]LEB VZLE'!$F$13</f>
        <v>4300</v>
      </c>
      <c r="C11" s="8" t="e">
        <f>#REF!</f>
        <v>#REF!</v>
      </c>
      <c r="D11" s="8" t="e">
        <f>#REF!</f>
        <v>#REF!</v>
      </c>
      <c r="E11" s="8">
        <f>'[2]LEB VZLE'!$F$13</f>
        <v>1630</v>
      </c>
      <c r="F11" s="8" t="e">
        <f>#REF!</f>
        <v>#REF!</v>
      </c>
      <c r="G11" s="8" t="e">
        <f>#REF!</f>
        <v>#REF!</v>
      </c>
      <c r="H11" s="8" t="e">
        <f>#REF!</f>
        <v>#REF!</v>
      </c>
      <c r="I11" s="8" t="e">
        <f>#REF!</f>
        <v>#REF!</v>
      </c>
      <c r="J11" s="8" t="e">
        <f>#REF!</f>
        <v>#REF!</v>
      </c>
      <c r="K11" s="8" t="e">
        <f>#REF!</f>
        <v>#REF!</v>
      </c>
      <c r="L11" s="8" t="e">
        <f>#REF!</f>
        <v>#REF!</v>
      </c>
      <c r="M11" s="8" t="e">
        <f>#REF!</f>
        <v>#REF!</v>
      </c>
      <c r="N11" s="8">
        <f>'[3]LEB VZLE'!$F$13</f>
        <v>2210</v>
      </c>
      <c r="O11" s="8">
        <f>'[4]LEB VZLE'!$F$13</f>
        <v>667</v>
      </c>
      <c r="P11" s="8" t="e">
        <f>#REF!</f>
        <v>#REF!</v>
      </c>
      <c r="Q11" s="8" t="e">
        <f>#REF!</f>
        <v>#REF!</v>
      </c>
      <c r="R11" s="9" t="e">
        <f t="shared" si="0"/>
        <v>#REF!</v>
      </c>
      <c r="S11" s="9" t="e">
        <f t="shared" si="1"/>
        <v>#REF!</v>
      </c>
      <c r="T11" s="10" t="e">
        <f t="shared" si="2"/>
        <v>#REF!</v>
      </c>
    </row>
    <row r="12" spans="1:20" ht="14.25" customHeight="1">
      <c r="A12" s="27">
        <f t="shared" si="3"/>
        <v>2022</v>
      </c>
      <c r="B12" s="8">
        <f>'[1]LEB VZLE'!$G$13</f>
        <v>4150</v>
      </c>
      <c r="C12" s="8" t="e">
        <f>#REF!</f>
        <v>#REF!</v>
      </c>
      <c r="D12" s="8" t="e">
        <f>#REF!</f>
        <v>#REF!</v>
      </c>
      <c r="E12" s="8">
        <f>'[2]LEB VZLE'!$G$13</f>
        <v>1680</v>
      </c>
      <c r="F12" s="8" t="e">
        <f>#REF!</f>
        <v>#REF!</v>
      </c>
      <c r="G12" s="8" t="e">
        <f>#REF!</f>
        <v>#REF!</v>
      </c>
      <c r="H12" s="8" t="e">
        <f>#REF!</f>
        <v>#REF!</v>
      </c>
      <c r="I12" s="8" t="e">
        <f>#REF!</f>
        <v>#REF!</v>
      </c>
      <c r="J12" s="8" t="e">
        <f>#REF!</f>
        <v>#REF!</v>
      </c>
      <c r="K12" s="8" t="e">
        <f>#REF!</f>
        <v>#REF!</v>
      </c>
      <c r="L12" s="8" t="e">
        <f>#REF!</f>
        <v>#REF!</v>
      </c>
      <c r="M12" s="8" t="e">
        <f>#REF!</f>
        <v>#REF!</v>
      </c>
      <c r="N12" s="8">
        <f>'[3]LEB VZLE'!$G$13</f>
        <v>1941</v>
      </c>
      <c r="O12" s="8">
        <f>'[4]LEB VZLE'!$G$13</f>
        <v>821</v>
      </c>
      <c r="P12" s="8" t="e">
        <f>#REF!</f>
        <v>#REF!</v>
      </c>
      <c r="Q12" s="8" t="e">
        <f>#REF!</f>
        <v>#REF!</v>
      </c>
      <c r="R12" s="9" t="e">
        <f t="shared" si="0"/>
        <v>#REF!</v>
      </c>
      <c r="S12" s="9" t="e">
        <f t="shared" si="1"/>
        <v>#REF!</v>
      </c>
      <c r="T12" s="10" t="e">
        <f t="shared" si="2"/>
        <v>#REF!</v>
      </c>
    </row>
    <row r="13" spans="1:20" ht="14.25" customHeight="1">
      <c r="A13" s="27">
        <f t="shared" si="3"/>
        <v>2023</v>
      </c>
      <c r="B13" s="8">
        <f>'[1]LEB VZLE'!$H$13</f>
        <v>4100</v>
      </c>
      <c r="C13" s="8" t="e">
        <f>#REF!</f>
        <v>#REF!</v>
      </c>
      <c r="D13" s="8" t="e">
        <f>#REF!</f>
        <v>#REF!</v>
      </c>
      <c r="E13" s="8">
        <f>'[2]LEB VZLE'!$H$13</f>
        <v>1560</v>
      </c>
      <c r="F13" s="8" t="e">
        <f>#REF!</f>
        <v>#REF!</v>
      </c>
      <c r="G13" s="8" t="e">
        <f>#REF!</f>
        <v>#REF!</v>
      </c>
      <c r="H13" s="8" t="e">
        <f>#REF!</f>
        <v>#REF!</v>
      </c>
      <c r="I13" s="8" t="e">
        <f>#REF!</f>
        <v>#REF!</v>
      </c>
      <c r="J13" s="8" t="e">
        <f>#REF!</f>
        <v>#REF!</v>
      </c>
      <c r="K13" s="8" t="e">
        <f>#REF!</f>
        <v>#REF!</v>
      </c>
      <c r="L13" s="8" t="e">
        <f>#REF!</f>
        <v>#REF!</v>
      </c>
      <c r="M13" s="8" t="e">
        <f>#REF!</f>
        <v>#REF!</v>
      </c>
      <c r="N13" s="8">
        <f>'[3]LEB VZLE'!$H$13</f>
        <v>1814</v>
      </c>
      <c r="O13" s="8">
        <f>'[4]LEB VZLE'!$H$13</f>
        <v>915</v>
      </c>
      <c r="P13" s="8" t="e">
        <f>#REF!</f>
        <v>#REF!</v>
      </c>
      <c r="Q13" s="8" t="e">
        <f>#REF!</f>
        <v>#REF!</v>
      </c>
      <c r="R13" s="9" t="e">
        <f t="shared" si="0"/>
        <v>#REF!</v>
      </c>
      <c r="S13" s="9" t="e">
        <f t="shared" si="1"/>
        <v>#REF!</v>
      </c>
      <c r="T13" s="10" t="e">
        <f t="shared" si="2"/>
        <v>#REF!</v>
      </c>
    </row>
    <row r="14" spans="1:20" ht="14.25" customHeight="1">
      <c r="A14" s="27">
        <f t="shared" si="3"/>
        <v>2024</v>
      </c>
      <c r="B14" s="8">
        <f>'[1]LEB VZLE'!$I$13</f>
        <v>4100</v>
      </c>
      <c r="C14" s="8" t="e">
        <f>#REF!</f>
        <v>#REF!</v>
      </c>
      <c r="D14" s="8" t="e">
        <f>#REF!</f>
        <v>#REF!</v>
      </c>
      <c r="E14" s="8">
        <f>'[2]LEB VZLE'!$I$13</f>
        <v>1490</v>
      </c>
      <c r="F14" s="8" t="e">
        <f>#REF!</f>
        <v>#REF!</v>
      </c>
      <c r="G14" s="8" t="e">
        <f>#REF!</f>
        <v>#REF!</v>
      </c>
      <c r="H14" s="8" t="e">
        <f>#REF!</f>
        <v>#REF!</v>
      </c>
      <c r="I14" s="8" t="e">
        <f>#REF!</f>
        <v>#REF!</v>
      </c>
      <c r="J14" s="8" t="e">
        <f>#REF!</f>
        <v>#REF!</v>
      </c>
      <c r="K14" s="8" t="e">
        <f>#REF!</f>
        <v>#REF!</v>
      </c>
      <c r="L14" s="8" t="e">
        <f>#REF!</f>
        <v>#REF!</v>
      </c>
      <c r="M14" s="8" t="e">
        <f>#REF!</f>
        <v>#REF!</v>
      </c>
      <c r="N14" s="8">
        <f>'[3]LEB VZLE'!$I$13</f>
        <v>1665</v>
      </c>
      <c r="O14" s="8">
        <f>'[4]LEB VZLE'!$I$13</f>
        <v>869</v>
      </c>
      <c r="P14" s="8" t="e">
        <f>#REF!</f>
        <v>#REF!</v>
      </c>
      <c r="Q14" s="8" t="e">
        <f>#REF!</f>
        <v>#REF!</v>
      </c>
      <c r="R14" s="9" t="e">
        <f t="shared" si="0"/>
        <v>#REF!</v>
      </c>
      <c r="S14" s="9" t="e">
        <f t="shared" si="1"/>
        <v>#REF!</v>
      </c>
      <c r="T14" s="10" t="e">
        <f t="shared" si="2"/>
        <v>#REF!</v>
      </c>
    </row>
    <row r="15" spans="1:20" ht="14.25" customHeight="1">
      <c r="A15" s="27">
        <f t="shared" si="3"/>
        <v>2025</v>
      </c>
      <c r="B15" s="8">
        <f>'[1]LEB VZLE'!$J$13</f>
        <v>4200</v>
      </c>
      <c r="C15" s="8" t="e">
        <f>#REF!</f>
        <v>#REF!</v>
      </c>
      <c r="D15" s="8" t="e">
        <f>#REF!</f>
        <v>#REF!</v>
      </c>
      <c r="E15" s="8">
        <f>'[2]LEB VZLE'!$J$13</f>
        <v>1350</v>
      </c>
      <c r="F15" s="8" t="e">
        <f>#REF!</f>
        <v>#REF!</v>
      </c>
      <c r="G15" s="8" t="e">
        <f>#REF!</f>
        <v>#REF!</v>
      </c>
      <c r="H15" s="8" t="e">
        <f>#REF!</f>
        <v>#REF!</v>
      </c>
      <c r="I15" s="8" t="e">
        <f>#REF!</f>
        <v>#REF!</v>
      </c>
      <c r="J15" s="8" t="e">
        <f>#REF!</f>
        <v>#REF!</v>
      </c>
      <c r="K15" s="8" t="e">
        <f>#REF!</f>
        <v>#REF!</v>
      </c>
      <c r="L15" s="8" t="e">
        <f>#REF!</f>
        <v>#REF!</v>
      </c>
      <c r="M15" s="8" t="e">
        <f>#REF!</f>
        <v>#REF!</v>
      </c>
      <c r="N15" s="8">
        <f>'[3]LEB VZLE'!$J$13</f>
        <v>1494</v>
      </c>
      <c r="O15" s="8">
        <f>'[4]LEB VZLE'!$J$13</f>
        <v>831</v>
      </c>
      <c r="P15" s="8" t="e">
        <f>#REF!</f>
        <v>#REF!</v>
      </c>
      <c r="Q15" s="8" t="e">
        <f>#REF!</f>
        <v>#REF!</v>
      </c>
      <c r="R15" s="9" t="e">
        <f t="shared" si="0"/>
        <v>#REF!</v>
      </c>
      <c r="S15" s="9" t="e">
        <f t="shared" si="1"/>
        <v>#REF!</v>
      </c>
      <c r="T15" s="10" t="e">
        <f t="shared" si="2"/>
        <v>#REF!</v>
      </c>
    </row>
    <row r="16" spans="1:20" ht="14.25" customHeight="1">
      <c r="A16" s="27">
        <f t="shared" si="3"/>
        <v>2026</v>
      </c>
      <c r="B16" s="8">
        <f>'[1]LEB VZLE'!$K$13</f>
        <v>3950</v>
      </c>
      <c r="C16" s="8" t="e">
        <f>#REF!</f>
        <v>#REF!</v>
      </c>
      <c r="D16" s="8" t="e">
        <f>#REF!</f>
        <v>#REF!</v>
      </c>
      <c r="E16" s="8">
        <f>'[2]LEB VZLE'!$K$13</f>
        <v>1370</v>
      </c>
      <c r="F16" s="8" t="e">
        <f>#REF!</f>
        <v>#REF!</v>
      </c>
      <c r="G16" s="8" t="e">
        <f>#REF!</f>
        <v>#REF!</v>
      </c>
      <c r="H16" s="8" t="e">
        <f>#REF!</f>
        <v>#REF!</v>
      </c>
      <c r="I16" s="8" t="e">
        <f>#REF!</f>
        <v>#REF!</v>
      </c>
      <c r="J16" s="8" t="e">
        <f>#REF!</f>
        <v>#REF!</v>
      </c>
      <c r="K16" s="8" t="e">
        <f>#REF!</f>
        <v>#REF!</v>
      </c>
      <c r="L16" s="8" t="e">
        <f>#REF!</f>
        <v>#REF!</v>
      </c>
      <c r="M16" s="8" t="e">
        <f>#REF!</f>
        <v>#REF!</v>
      </c>
      <c r="N16" s="8">
        <f>'[3]LEB VZLE'!$K$13</f>
        <v>1238</v>
      </c>
      <c r="O16" s="8">
        <f>'[4]LEB VZLE'!$K$13</f>
        <v>763</v>
      </c>
      <c r="P16" s="8" t="e">
        <f>#REF!</f>
        <v>#REF!</v>
      </c>
      <c r="Q16" s="8" t="e">
        <f>#REF!</f>
        <v>#REF!</v>
      </c>
      <c r="R16" s="9" t="e">
        <f t="shared" ref="R16:R20" si="4">SUM(B16,C16,F16,G16,H16,J16,K16,L16,M16,P16)</f>
        <v>#REF!</v>
      </c>
      <c r="S16" s="9" t="e">
        <f t="shared" ref="S16:S20" si="5">SUM(E16,I16,N16:O16,Q16,D16)</f>
        <v>#REF!</v>
      </c>
      <c r="T16" s="10" t="e">
        <f t="shared" ref="T16:T20" si="6">B16+C16+D16+E16+F16+G16+H16+I16+J16+K16+L16+M16+N16+O16+P16+Q16</f>
        <v>#REF!</v>
      </c>
    </row>
    <row r="17" spans="1:20" ht="14.25" customHeight="1">
      <c r="A17" s="27">
        <f t="shared" si="3"/>
        <v>2027</v>
      </c>
      <c r="B17" s="8">
        <f>'[1]LEB VZLE'!$L$13</f>
        <v>4150</v>
      </c>
      <c r="C17" s="8" t="e">
        <f>#REF!</f>
        <v>#REF!</v>
      </c>
      <c r="D17" s="8" t="e">
        <f>#REF!</f>
        <v>#REF!</v>
      </c>
      <c r="E17" s="8">
        <f>'[2]LEB VZLE'!$L$13</f>
        <v>1200</v>
      </c>
      <c r="F17" s="8" t="e">
        <f>#REF!</f>
        <v>#REF!</v>
      </c>
      <c r="G17" s="8" t="e">
        <f>#REF!</f>
        <v>#REF!</v>
      </c>
      <c r="H17" s="8" t="e">
        <f>#REF!</f>
        <v>#REF!</v>
      </c>
      <c r="I17" s="8" t="e">
        <f>#REF!</f>
        <v>#REF!</v>
      </c>
      <c r="J17" s="8" t="e">
        <f>#REF!</f>
        <v>#REF!</v>
      </c>
      <c r="K17" s="8" t="e">
        <f>#REF!</f>
        <v>#REF!</v>
      </c>
      <c r="L17" s="8" t="e">
        <f>#REF!</f>
        <v>#REF!</v>
      </c>
      <c r="M17" s="8" t="e">
        <f>#REF!</f>
        <v>#REF!</v>
      </c>
      <c r="N17" s="8">
        <f>'[3]LEB VZLE'!$L$13</f>
        <v>1139</v>
      </c>
      <c r="O17" s="8">
        <f>'[4]LEB VZLE'!$L$13</f>
        <v>669</v>
      </c>
      <c r="P17" s="8" t="e">
        <f>#REF!</f>
        <v>#REF!</v>
      </c>
      <c r="Q17" s="8" t="e">
        <f>#REF!</f>
        <v>#REF!</v>
      </c>
      <c r="R17" s="9" t="e">
        <f t="shared" si="4"/>
        <v>#REF!</v>
      </c>
      <c r="S17" s="9" t="e">
        <f t="shared" si="5"/>
        <v>#REF!</v>
      </c>
      <c r="T17" s="10" t="e">
        <f t="shared" si="6"/>
        <v>#REF!</v>
      </c>
    </row>
    <row r="18" spans="1:20" ht="14.25" customHeight="1">
      <c r="A18" s="27">
        <f t="shared" si="3"/>
        <v>2028</v>
      </c>
      <c r="B18" s="8">
        <f>'[1]LEB VZLE'!$M$13</f>
        <v>4250</v>
      </c>
      <c r="C18" s="8" t="e">
        <f>#REF!</f>
        <v>#REF!</v>
      </c>
      <c r="D18" s="8" t="e">
        <f>#REF!</f>
        <v>#REF!</v>
      </c>
      <c r="E18" s="8">
        <f>'[2]LEB VZLE'!$M$13</f>
        <v>1190</v>
      </c>
      <c r="F18" s="8" t="e">
        <f>#REF!</f>
        <v>#REF!</v>
      </c>
      <c r="G18" s="8" t="e">
        <f>#REF!</f>
        <v>#REF!</v>
      </c>
      <c r="H18" s="8" t="e">
        <f>#REF!</f>
        <v>#REF!</v>
      </c>
      <c r="I18" s="8" t="e">
        <f>#REF!</f>
        <v>#REF!</v>
      </c>
      <c r="J18" s="8" t="e">
        <f>#REF!</f>
        <v>#REF!</v>
      </c>
      <c r="K18" s="8" t="e">
        <f>#REF!</f>
        <v>#REF!</v>
      </c>
      <c r="L18" s="8" t="e">
        <f>#REF!</f>
        <v>#REF!</v>
      </c>
      <c r="M18" s="8" t="e">
        <f>#REF!</f>
        <v>#REF!</v>
      </c>
      <c r="N18" s="8">
        <f>'[3]LEB VZLE'!$M$13</f>
        <v>888</v>
      </c>
      <c r="O18" s="8">
        <f>'[4]LEB VZLE'!$M$13</f>
        <v>709</v>
      </c>
      <c r="P18" s="8" t="e">
        <f>#REF!</f>
        <v>#REF!</v>
      </c>
      <c r="Q18" s="8" t="e">
        <f>#REF!</f>
        <v>#REF!</v>
      </c>
      <c r="R18" s="9" t="e">
        <f t="shared" si="4"/>
        <v>#REF!</v>
      </c>
      <c r="S18" s="9" t="e">
        <f t="shared" si="5"/>
        <v>#REF!</v>
      </c>
      <c r="T18" s="10" t="e">
        <f t="shared" si="6"/>
        <v>#REF!</v>
      </c>
    </row>
    <row r="19" spans="1:20" ht="14.25" customHeight="1">
      <c r="A19" s="27">
        <f t="shared" si="3"/>
        <v>2029</v>
      </c>
      <c r="B19" s="8">
        <f>'[1]LEB VZLE'!$N$13</f>
        <v>4400</v>
      </c>
      <c r="C19" s="8" t="e">
        <f>#REF!</f>
        <v>#REF!</v>
      </c>
      <c r="D19" s="8" t="e">
        <f>#REF!</f>
        <v>#REF!</v>
      </c>
      <c r="E19" s="8">
        <f>'[2]LEB VZLE'!$N$13</f>
        <v>1060</v>
      </c>
      <c r="F19" s="8" t="e">
        <f>#REF!</f>
        <v>#REF!</v>
      </c>
      <c r="G19" s="8" t="e">
        <f>#REF!</f>
        <v>#REF!</v>
      </c>
      <c r="H19" s="8" t="e">
        <f>#REF!</f>
        <v>#REF!</v>
      </c>
      <c r="I19" s="8" t="e">
        <f>#REF!</f>
        <v>#REF!</v>
      </c>
      <c r="J19" s="8" t="e">
        <f>#REF!</f>
        <v>#REF!</v>
      </c>
      <c r="K19" s="8" t="e">
        <f>#REF!</f>
        <v>#REF!</v>
      </c>
      <c r="L19" s="8" t="e">
        <f>#REF!</f>
        <v>#REF!</v>
      </c>
      <c r="M19" s="8" t="e">
        <f>#REF!</f>
        <v>#REF!</v>
      </c>
      <c r="N19" s="8">
        <f>'[3]LEB VZLE'!$N$13</f>
        <v>671</v>
      </c>
      <c r="O19" s="8">
        <f>'[4]LEB VZLE'!$N$13</f>
        <v>671</v>
      </c>
      <c r="P19" s="8" t="e">
        <f>#REF!</f>
        <v>#REF!</v>
      </c>
      <c r="Q19" s="8" t="e">
        <f>#REF!</f>
        <v>#REF!</v>
      </c>
      <c r="R19" s="9" t="e">
        <f t="shared" si="4"/>
        <v>#REF!</v>
      </c>
      <c r="S19" s="9" t="e">
        <f t="shared" si="5"/>
        <v>#REF!</v>
      </c>
      <c r="T19" s="10" t="e">
        <f t="shared" si="6"/>
        <v>#REF!</v>
      </c>
    </row>
    <row r="20" spans="1:20" ht="14.25" customHeight="1">
      <c r="A20" s="29">
        <f t="shared" si="3"/>
        <v>2030</v>
      </c>
      <c r="B20" s="20">
        <f>'[1]LEB VZLE'!$O$13</f>
        <v>4450</v>
      </c>
      <c r="C20" s="20" t="e">
        <f>#REF!</f>
        <v>#REF!</v>
      </c>
      <c r="D20" s="20" t="e">
        <f>#REF!</f>
        <v>#REF!</v>
      </c>
      <c r="E20" s="20">
        <f>'[2]LEB VZLE'!$O$13</f>
        <v>1040</v>
      </c>
      <c r="F20" s="20" t="e">
        <f>#REF!</f>
        <v>#REF!</v>
      </c>
      <c r="G20" s="20" t="e">
        <f>#REF!</f>
        <v>#REF!</v>
      </c>
      <c r="H20" s="20" t="e">
        <f>#REF!</f>
        <v>#REF!</v>
      </c>
      <c r="I20" s="20" t="e">
        <f>#REF!</f>
        <v>#REF!</v>
      </c>
      <c r="J20" s="20" t="e">
        <f>#REF!</f>
        <v>#REF!</v>
      </c>
      <c r="K20" s="20" t="e">
        <f>#REF!</f>
        <v>#REF!</v>
      </c>
      <c r="L20" s="20" t="e">
        <f>#REF!</f>
        <v>#REF!</v>
      </c>
      <c r="M20" s="20" t="e">
        <f>#REF!</f>
        <v>#REF!</v>
      </c>
      <c r="N20" s="20">
        <f>'[3]LEB VZLE'!$O$13</f>
        <v>503</v>
      </c>
      <c r="O20" s="20">
        <f>'[4]LEB VZLE'!$O$13</f>
        <v>633</v>
      </c>
      <c r="P20" s="20" t="e">
        <f>#REF!</f>
        <v>#REF!</v>
      </c>
      <c r="Q20" s="20" t="e">
        <f>#REF!</f>
        <v>#REF!</v>
      </c>
      <c r="R20" s="25" t="e">
        <f t="shared" si="4"/>
        <v>#REF!</v>
      </c>
      <c r="S20" s="25" t="e">
        <f t="shared" si="5"/>
        <v>#REF!</v>
      </c>
      <c r="T20" s="23" t="e">
        <f t="shared" si="6"/>
        <v>#REF!</v>
      </c>
    </row>
    <row r="21" spans="1:20" ht="12.75" customHeight="1">
      <c r="A21" s="27"/>
      <c r="B21" s="32"/>
      <c r="C21" s="32"/>
      <c r="D21" s="32"/>
      <c r="E21" s="32"/>
      <c r="F21" s="32"/>
      <c r="G21" s="32"/>
      <c r="H21" s="32"/>
      <c r="I21" s="32"/>
      <c r="J21" s="32"/>
      <c r="K21" s="32"/>
      <c r="L21" s="32"/>
      <c r="M21" s="32"/>
      <c r="N21" s="32"/>
      <c r="O21" s="32"/>
      <c r="P21" s="32"/>
      <c r="Q21" s="32"/>
      <c r="R21" s="32"/>
      <c r="S21" s="32"/>
      <c r="T21" s="32"/>
    </row>
    <row r="22" spans="1:20">
      <c r="A22" s="27"/>
      <c r="B22" s="31"/>
    </row>
    <row r="23" spans="1:20">
      <c r="A23" s="14">
        <v>2</v>
      </c>
      <c r="B23" t="s">
        <v>25</v>
      </c>
    </row>
    <row r="24" spans="1:20">
      <c r="A24" s="12"/>
      <c r="B24" s="12"/>
    </row>
    <row r="25" spans="1:20" ht="28.5" customHeight="1">
      <c r="A25" s="6"/>
      <c r="B25" s="7" t="s">
        <v>7</v>
      </c>
      <c r="C25" s="7" t="s">
        <v>8</v>
      </c>
      <c r="D25" s="7" t="s">
        <v>9</v>
      </c>
      <c r="E25" s="7" t="s">
        <v>10</v>
      </c>
      <c r="F25" s="7" t="s">
        <v>11</v>
      </c>
      <c r="G25" s="7" t="s">
        <v>12</v>
      </c>
      <c r="H25" s="7" t="s">
        <v>13</v>
      </c>
      <c r="I25" s="7" t="s">
        <v>14</v>
      </c>
      <c r="J25" s="7" t="s">
        <v>15</v>
      </c>
      <c r="K25" s="7" t="s">
        <v>16</v>
      </c>
      <c r="L25" s="7" t="s">
        <v>17</v>
      </c>
      <c r="M25" s="7" t="s">
        <v>18</v>
      </c>
      <c r="N25" s="7" t="s">
        <v>19</v>
      </c>
      <c r="O25" s="7" t="s">
        <v>20</v>
      </c>
      <c r="P25" s="7" t="s">
        <v>21</v>
      </c>
      <c r="Q25" s="7" t="s">
        <v>22</v>
      </c>
      <c r="R25" s="7" t="s">
        <v>28</v>
      </c>
      <c r="S25" s="7" t="s">
        <v>29</v>
      </c>
      <c r="T25" s="7" t="s">
        <v>23</v>
      </c>
    </row>
    <row r="26" spans="1:20" ht="14.25" customHeight="1">
      <c r="A26" s="27">
        <v>2018</v>
      </c>
      <c r="B26" s="8">
        <f>'LEB VZLE'!B6</f>
        <v>5887.2999999999993</v>
      </c>
      <c r="C26" s="8" t="e">
        <f>'LEB VZLE'!C6</f>
        <v>#REF!</v>
      </c>
      <c r="D26" s="8" t="e">
        <f>'LEB VZLE'!D6</f>
        <v>#REF!</v>
      </c>
      <c r="E26" s="8">
        <f>'LEB VZLE'!E6</f>
        <v>1359</v>
      </c>
      <c r="F26" s="8" t="e">
        <f>'LEB VZLE'!F6</f>
        <v>#REF!</v>
      </c>
      <c r="G26" s="8" t="e">
        <f>'LEB VZLE'!G6</f>
        <v>#REF!</v>
      </c>
      <c r="H26" s="8" t="e">
        <f>'LEB VZLE'!H6</f>
        <v>#REF!</v>
      </c>
      <c r="I26" s="8" t="e">
        <f>'LEB VZLE'!I6</f>
        <v>#REF!</v>
      </c>
      <c r="J26" s="8" t="e">
        <f>'LEB VZLE'!J6</f>
        <v>#REF!</v>
      </c>
      <c r="K26" s="8" t="e">
        <f>'LEB VZLE'!K6</f>
        <v>#REF!</v>
      </c>
      <c r="L26" s="8" t="e">
        <f>'LEB VZLE'!L6</f>
        <v>#REF!</v>
      </c>
      <c r="M26" s="8" t="e">
        <f>'LEB VZLE'!M6</f>
        <v>#REF!</v>
      </c>
      <c r="N26" s="8">
        <f>'LEB VZLE'!N6</f>
        <v>2452</v>
      </c>
      <c r="O26" s="8">
        <f>'LEB VZLE'!O6</f>
        <v>964</v>
      </c>
      <c r="P26" s="8" t="e">
        <f>'LEB VZLE'!P6</f>
        <v>#REF!</v>
      </c>
      <c r="Q26" s="8" t="e">
        <f>'LEB VZLE'!Q6</f>
        <v>#REF!</v>
      </c>
      <c r="R26" s="9" t="e">
        <f t="shared" ref="R26:R33" si="7">SUM(B26,C26,F26,G26,H26,J26,K26,L26,M26,P26)</f>
        <v>#REF!</v>
      </c>
      <c r="S26" s="9" t="e">
        <f t="shared" ref="S26:S33" si="8">SUM(E26,I26,N26:O26,Q26,D26)</f>
        <v>#REF!</v>
      </c>
      <c r="T26" s="10" t="e">
        <f t="shared" ref="T26:T33" si="9">B26+C26+D26+E26+F26+G26+H26+I26+J26+K26+L26+M26+N26+O26+P26+Q26</f>
        <v>#REF!</v>
      </c>
    </row>
    <row r="27" spans="1:20" ht="14.25" customHeight="1">
      <c r="A27" s="27">
        <f>A26+1</f>
        <v>2019</v>
      </c>
      <c r="B27" s="8">
        <f>'LEB VZLE'!B7</f>
        <v>3900</v>
      </c>
      <c r="C27" s="8" t="e">
        <f>'LEB VZLE'!C7</f>
        <v>#REF!</v>
      </c>
      <c r="D27" s="8" t="e">
        <f>'LEB VZLE'!D7</f>
        <v>#REF!</v>
      </c>
      <c r="E27" s="8">
        <f>'LEB VZLE'!E7</f>
        <v>1900</v>
      </c>
      <c r="F27" s="8" t="e">
        <f>'LEB VZLE'!F7</f>
        <v>#REF!</v>
      </c>
      <c r="G27" s="8" t="e">
        <f>'LEB VZLE'!G7</f>
        <v>#REF!</v>
      </c>
      <c r="H27" s="8" t="e">
        <f>'LEB VZLE'!H7</f>
        <v>#REF!</v>
      </c>
      <c r="I27" s="8" t="e">
        <f>'LEB VZLE'!I7</f>
        <v>#REF!</v>
      </c>
      <c r="J27" s="8" t="e">
        <f>'LEB VZLE'!J7</f>
        <v>#REF!</v>
      </c>
      <c r="K27" s="8" t="e">
        <f>'LEB VZLE'!K7</f>
        <v>#REF!</v>
      </c>
      <c r="L27" s="8" t="e">
        <f>'LEB VZLE'!L7</f>
        <v>#REF!</v>
      </c>
      <c r="M27" s="8" t="e">
        <f>'LEB VZLE'!M7</f>
        <v>#REF!</v>
      </c>
      <c r="N27" s="8">
        <f>'LEB VZLE'!N7</f>
        <v>2251</v>
      </c>
      <c r="O27" s="8">
        <f>'LEB VZLE'!O7</f>
        <v>1946</v>
      </c>
      <c r="P27" s="8" t="e">
        <f>'LEB VZLE'!P7</f>
        <v>#REF!</v>
      </c>
      <c r="Q27" s="8" t="e">
        <f>'LEB VZLE'!Q7</f>
        <v>#REF!</v>
      </c>
      <c r="R27" s="9" t="e">
        <f t="shared" si="7"/>
        <v>#REF!</v>
      </c>
      <c r="S27" s="9" t="e">
        <f t="shared" si="8"/>
        <v>#REF!</v>
      </c>
      <c r="T27" s="10" t="e">
        <f t="shared" si="9"/>
        <v>#REF!</v>
      </c>
    </row>
    <row r="28" spans="1:20" ht="14.25" customHeight="1">
      <c r="A28" s="27">
        <f t="shared" ref="A28:A38" si="10">A27+1</f>
        <v>2020</v>
      </c>
      <c r="B28" s="8">
        <f>'LEB VZLE'!B8</f>
        <v>4150</v>
      </c>
      <c r="C28" s="8" t="e">
        <f>'LEB VZLE'!C8</f>
        <v>#REF!</v>
      </c>
      <c r="D28" s="8" t="e">
        <f>'LEB VZLE'!D8</f>
        <v>#REF!</v>
      </c>
      <c r="E28" s="8">
        <f>'LEB VZLE'!E8</f>
        <v>1720</v>
      </c>
      <c r="F28" s="8" t="e">
        <f>'LEB VZLE'!F8</f>
        <v>#REF!</v>
      </c>
      <c r="G28" s="8" t="e">
        <f>'LEB VZLE'!G8</f>
        <v>#REF!</v>
      </c>
      <c r="H28" s="8" t="e">
        <f>'LEB VZLE'!H8</f>
        <v>#REF!</v>
      </c>
      <c r="I28" s="8" t="e">
        <f>'LEB VZLE'!I8</f>
        <v>#REF!</v>
      </c>
      <c r="J28" s="8" t="e">
        <f>'LEB VZLE'!J8</f>
        <v>#REF!</v>
      </c>
      <c r="K28" s="8" t="e">
        <f>'LEB VZLE'!K8</f>
        <v>#REF!</v>
      </c>
      <c r="L28" s="8" t="e">
        <f>'LEB VZLE'!L8</f>
        <v>#REF!</v>
      </c>
      <c r="M28" s="8" t="e">
        <f>'LEB VZLE'!M8</f>
        <v>#REF!</v>
      </c>
      <c r="N28" s="8">
        <f>'LEB VZLE'!N8</f>
        <v>2404</v>
      </c>
      <c r="O28" s="8">
        <f>'LEB VZLE'!O8</f>
        <v>526</v>
      </c>
      <c r="P28" s="8" t="e">
        <f>'LEB VZLE'!P8</f>
        <v>#REF!</v>
      </c>
      <c r="Q28" s="8" t="e">
        <f>'LEB VZLE'!Q8</f>
        <v>#REF!</v>
      </c>
      <c r="R28" s="9" t="e">
        <f t="shared" si="7"/>
        <v>#REF!</v>
      </c>
      <c r="S28" s="9" t="e">
        <f t="shared" si="8"/>
        <v>#REF!</v>
      </c>
      <c r="T28" s="10" t="e">
        <f t="shared" si="9"/>
        <v>#REF!</v>
      </c>
    </row>
    <row r="29" spans="1:20" ht="14.25" customHeight="1">
      <c r="A29" s="27">
        <f t="shared" si="10"/>
        <v>2021</v>
      </c>
      <c r="B29" s="8">
        <f>'LEB VZLE'!B9</f>
        <v>4300</v>
      </c>
      <c r="C29" s="8" t="e">
        <f>'LEB VZLE'!C9</f>
        <v>#REF!</v>
      </c>
      <c r="D29" s="8" t="e">
        <f>'LEB VZLE'!D9</f>
        <v>#REF!</v>
      </c>
      <c r="E29" s="8">
        <f>'LEB VZLE'!E9</f>
        <v>1630</v>
      </c>
      <c r="F29" s="8" t="e">
        <f>'LEB VZLE'!F9</f>
        <v>#REF!</v>
      </c>
      <c r="G29" s="8" t="e">
        <f>'LEB VZLE'!G9</f>
        <v>#REF!</v>
      </c>
      <c r="H29" s="8" t="e">
        <f>'LEB VZLE'!H9</f>
        <v>#REF!</v>
      </c>
      <c r="I29" s="8" t="e">
        <f>'LEB VZLE'!I9</f>
        <v>#REF!</v>
      </c>
      <c r="J29" s="8" t="e">
        <f>'LEB VZLE'!J9</f>
        <v>#REF!</v>
      </c>
      <c r="K29" s="8" t="e">
        <f>'LEB VZLE'!K9</f>
        <v>#REF!</v>
      </c>
      <c r="L29" s="8" t="e">
        <f>'LEB VZLE'!L9</f>
        <v>#REF!</v>
      </c>
      <c r="M29" s="8" t="e">
        <f>'LEB VZLE'!M9</f>
        <v>#REF!</v>
      </c>
      <c r="N29" s="8">
        <f>'LEB VZLE'!N9</f>
        <v>2210</v>
      </c>
      <c r="O29" s="8">
        <f>'LEB VZLE'!O9</f>
        <v>667</v>
      </c>
      <c r="P29" s="8" t="e">
        <f>'LEB VZLE'!P9</f>
        <v>#REF!</v>
      </c>
      <c r="Q29" s="8" t="e">
        <f>'LEB VZLE'!Q9</f>
        <v>#REF!</v>
      </c>
      <c r="R29" s="9" t="e">
        <f t="shared" si="7"/>
        <v>#REF!</v>
      </c>
      <c r="S29" s="9" t="e">
        <f t="shared" si="8"/>
        <v>#REF!</v>
      </c>
      <c r="T29" s="10" t="e">
        <f t="shared" si="9"/>
        <v>#REF!</v>
      </c>
    </row>
    <row r="30" spans="1:20" ht="14.25" customHeight="1">
      <c r="A30" s="27">
        <f t="shared" si="10"/>
        <v>2022</v>
      </c>
      <c r="B30" s="8">
        <f>'LEB VZLE'!B10</f>
        <v>4150</v>
      </c>
      <c r="C30" s="8" t="e">
        <f>'LEB VZLE'!C10</f>
        <v>#REF!</v>
      </c>
      <c r="D30" s="8" t="e">
        <f>'LEB VZLE'!D10</f>
        <v>#REF!</v>
      </c>
      <c r="E30" s="8">
        <f>'LEB VZLE'!E10</f>
        <v>1680</v>
      </c>
      <c r="F30" s="8" t="e">
        <f>'LEB VZLE'!F10</f>
        <v>#REF!</v>
      </c>
      <c r="G30" s="8" t="e">
        <f>'LEB VZLE'!G10</f>
        <v>#REF!</v>
      </c>
      <c r="H30" s="8" t="e">
        <f>'LEB VZLE'!H10</f>
        <v>#REF!</v>
      </c>
      <c r="I30" s="8" t="e">
        <f>'LEB VZLE'!I10</f>
        <v>#REF!</v>
      </c>
      <c r="J30" s="8" t="e">
        <f>'LEB VZLE'!J10</f>
        <v>#REF!</v>
      </c>
      <c r="K30" s="8" t="e">
        <f>'LEB VZLE'!K10</f>
        <v>#REF!</v>
      </c>
      <c r="L30" s="8" t="e">
        <f>'LEB VZLE'!L10</f>
        <v>#REF!</v>
      </c>
      <c r="M30" s="8" t="e">
        <f>'LEB VZLE'!M10</f>
        <v>#REF!</v>
      </c>
      <c r="N30" s="8">
        <f>'LEB VZLE'!N10</f>
        <v>1941</v>
      </c>
      <c r="O30" s="8">
        <f>'LEB VZLE'!O10</f>
        <v>821</v>
      </c>
      <c r="P30" s="8" t="e">
        <f>'LEB VZLE'!P10</f>
        <v>#REF!</v>
      </c>
      <c r="Q30" s="8" t="e">
        <f>'LEB VZLE'!Q10</f>
        <v>#REF!</v>
      </c>
      <c r="R30" s="9" t="e">
        <f t="shared" si="7"/>
        <v>#REF!</v>
      </c>
      <c r="S30" s="9" t="e">
        <f t="shared" si="8"/>
        <v>#REF!</v>
      </c>
      <c r="T30" s="10" t="e">
        <f t="shared" si="9"/>
        <v>#REF!</v>
      </c>
    </row>
    <row r="31" spans="1:20" ht="14.25" customHeight="1">
      <c r="A31" s="27">
        <f t="shared" si="10"/>
        <v>2023</v>
      </c>
      <c r="B31" s="8">
        <f>'LEB VZLE'!B11</f>
        <v>4100</v>
      </c>
      <c r="C31" s="8" t="e">
        <f>'LEB VZLE'!C11</f>
        <v>#REF!</v>
      </c>
      <c r="D31" s="8" t="e">
        <f>'LEB VZLE'!D11</f>
        <v>#REF!</v>
      </c>
      <c r="E31" s="8">
        <f>'LEB VZLE'!E11</f>
        <v>1560</v>
      </c>
      <c r="F31" s="8" t="e">
        <f>'LEB VZLE'!F11</f>
        <v>#REF!</v>
      </c>
      <c r="G31" s="8" t="e">
        <f>'LEB VZLE'!G11</f>
        <v>#REF!</v>
      </c>
      <c r="H31" s="8" t="e">
        <f>'LEB VZLE'!H11</f>
        <v>#REF!</v>
      </c>
      <c r="I31" s="8" t="e">
        <f>'LEB VZLE'!I11</f>
        <v>#REF!</v>
      </c>
      <c r="J31" s="8" t="e">
        <f>'LEB VZLE'!J11</f>
        <v>#REF!</v>
      </c>
      <c r="K31" s="8" t="e">
        <f>'LEB VZLE'!K11</f>
        <v>#REF!</v>
      </c>
      <c r="L31" s="8" t="e">
        <f>'LEB VZLE'!L11</f>
        <v>#REF!</v>
      </c>
      <c r="M31" s="8" t="e">
        <f>'LEB VZLE'!M11</f>
        <v>#REF!</v>
      </c>
      <c r="N31" s="8">
        <f>'LEB VZLE'!N11</f>
        <v>1814</v>
      </c>
      <c r="O31" s="8">
        <f>'LEB VZLE'!O11</f>
        <v>915</v>
      </c>
      <c r="P31" s="8" t="e">
        <f>'LEB VZLE'!P11</f>
        <v>#REF!</v>
      </c>
      <c r="Q31" s="8" t="e">
        <f>'LEB VZLE'!Q11</f>
        <v>#REF!</v>
      </c>
      <c r="R31" s="9" t="e">
        <f t="shared" si="7"/>
        <v>#REF!</v>
      </c>
      <c r="S31" s="9" t="e">
        <f t="shared" si="8"/>
        <v>#REF!</v>
      </c>
      <c r="T31" s="10" t="e">
        <f t="shared" si="9"/>
        <v>#REF!</v>
      </c>
    </row>
    <row r="32" spans="1:20" ht="14.25" customHeight="1">
      <c r="A32" s="27">
        <f t="shared" si="10"/>
        <v>2024</v>
      </c>
      <c r="B32" s="8">
        <f>'LEB VZLE'!B12</f>
        <v>4100</v>
      </c>
      <c r="C32" s="8" t="e">
        <f>'LEB VZLE'!C12</f>
        <v>#REF!</v>
      </c>
      <c r="D32" s="8" t="e">
        <f>'LEB VZLE'!D12</f>
        <v>#REF!</v>
      </c>
      <c r="E32" s="8">
        <f>'LEB VZLE'!E12</f>
        <v>1490</v>
      </c>
      <c r="F32" s="8" t="e">
        <f>'LEB VZLE'!F12</f>
        <v>#REF!</v>
      </c>
      <c r="G32" s="8" t="e">
        <f>'LEB VZLE'!G12</f>
        <v>#REF!</v>
      </c>
      <c r="H32" s="8" t="e">
        <f>'LEB VZLE'!H12</f>
        <v>#REF!</v>
      </c>
      <c r="I32" s="8" t="e">
        <f>'LEB VZLE'!I12</f>
        <v>#REF!</v>
      </c>
      <c r="J32" s="8" t="e">
        <f>'LEB VZLE'!J12</f>
        <v>#REF!</v>
      </c>
      <c r="K32" s="8" t="e">
        <f>'LEB VZLE'!K12</f>
        <v>#REF!</v>
      </c>
      <c r="L32" s="8" t="e">
        <f>'LEB VZLE'!L12</f>
        <v>#REF!</v>
      </c>
      <c r="M32" s="8" t="e">
        <f>'LEB VZLE'!M12</f>
        <v>#REF!</v>
      </c>
      <c r="N32" s="8">
        <f>'LEB VZLE'!N12</f>
        <v>1665</v>
      </c>
      <c r="O32" s="8">
        <f>'LEB VZLE'!O12</f>
        <v>869</v>
      </c>
      <c r="P32" s="8" t="e">
        <f>'LEB VZLE'!P12</f>
        <v>#REF!</v>
      </c>
      <c r="Q32" s="8" t="e">
        <f>'LEB VZLE'!Q12</f>
        <v>#REF!</v>
      </c>
      <c r="R32" s="9" t="e">
        <f t="shared" si="7"/>
        <v>#REF!</v>
      </c>
      <c r="S32" s="9" t="e">
        <f t="shared" si="8"/>
        <v>#REF!</v>
      </c>
      <c r="T32" s="10" t="e">
        <f t="shared" si="9"/>
        <v>#REF!</v>
      </c>
    </row>
    <row r="33" spans="1:20" ht="14.25" customHeight="1">
      <c r="A33" s="27">
        <f t="shared" si="10"/>
        <v>2025</v>
      </c>
      <c r="B33" s="8">
        <f>'LEB VZLE'!B13</f>
        <v>4200</v>
      </c>
      <c r="C33" s="8" t="e">
        <f>'LEB VZLE'!C13</f>
        <v>#REF!</v>
      </c>
      <c r="D33" s="8" t="e">
        <f>'LEB VZLE'!D13</f>
        <v>#REF!</v>
      </c>
      <c r="E33" s="8">
        <f>'LEB VZLE'!E13</f>
        <v>1350</v>
      </c>
      <c r="F33" s="8" t="e">
        <f>'LEB VZLE'!F13</f>
        <v>#REF!</v>
      </c>
      <c r="G33" s="8" t="e">
        <f>'LEB VZLE'!G13</f>
        <v>#REF!</v>
      </c>
      <c r="H33" s="8" t="e">
        <f>'LEB VZLE'!H13</f>
        <v>#REF!</v>
      </c>
      <c r="I33" s="8" t="e">
        <f>'LEB VZLE'!I13</f>
        <v>#REF!</v>
      </c>
      <c r="J33" s="8" t="e">
        <f>'LEB VZLE'!J13</f>
        <v>#REF!</v>
      </c>
      <c r="K33" s="8" t="e">
        <f>'LEB VZLE'!K13</f>
        <v>#REF!</v>
      </c>
      <c r="L33" s="8" t="e">
        <f>'LEB VZLE'!L13</f>
        <v>#REF!</v>
      </c>
      <c r="M33" s="8" t="e">
        <f>'LEB VZLE'!M13</f>
        <v>#REF!</v>
      </c>
      <c r="N33" s="8">
        <f>'LEB VZLE'!N13</f>
        <v>1494</v>
      </c>
      <c r="O33" s="8">
        <f>'LEB VZLE'!O13</f>
        <v>831</v>
      </c>
      <c r="P33" s="8" t="e">
        <f>'LEB VZLE'!P13</f>
        <v>#REF!</v>
      </c>
      <c r="Q33" s="8" t="e">
        <f>'LEB VZLE'!Q13</f>
        <v>#REF!</v>
      </c>
      <c r="R33" s="9" t="e">
        <f t="shared" si="7"/>
        <v>#REF!</v>
      </c>
      <c r="S33" s="9" t="e">
        <f t="shared" si="8"/>
        <v>#REF!</v>
      </c>
      <c r="T33" s="10" t="e">
        <f t="shared" si="9"/>
        <v>#REF!</v>
      </c>
    </row>
    <row r="34" spans="1:20" ht="14.25" customHeight="1">
      <c r="A34" s="27">
        <f t="shared" si="10"/>
        <v>2026</v>
      </c>
      <c r="B34" s="8">
        <f>'LEB VZLE'!B14</f>
        <v>3950</v>
      </c>
      <c r="C34" s="8" t="e">
        <f>'LEB VZLE'!C14</f>
        <v>#REF!</v>
      </c>
      <c r="D34" s="8" t="e">
        <f>'LEB VZLE'!D14</f>
        <v>#REF!</v>
      </c>
      <c r="E34" s="8">
        <f>'LEB VZLE'!E14</f>
        <v>1370</v>
      </c>
      <c r="F34" s="8" t="e">
        <f>'LEB VZLE'!F14</f>
        <v>#REF!</v>
      </c>
      <c r="G34" s="8" t="e">
        <f>'LEB VZLE'!G14</f>
        <v>#REF!</v>
      </c>
      <c r="H34" s="8" t="e">
        <f>'LEB VZLE'!H14</f>
        <v>#REF!</v>
      </c>
      <c r="I34" s="8" t="e">
        <f>'LEB VZLE'!I14</f>
        <v>#REF!</v>
      </c>
      <c r="J34" s="8" t="e">
        <f>'LEB VZLE'!J14</f>
        <v>#REF!</v>
      </c>
      <c r="K34" s="8" t="e">
        <f>'LEB VZLE'!K14</f>
        <v>#REF!</v>
      </c>
      <c r="L34" s="8" t="e">
        <f>'LEB VZLE'!L14</f>
        <v>#REF!</v>
      </c>
      <c r="M34" s="8" t="e">
        <f>'LEB VZLE'!M14</f>
        <v>#REF!</v>
      </c>
      <c r="N34" s="8">
        <f>'LEB VZLE'!N14</f>
        <v>1238</v>
      </c>
      <c r="O34" s="8">
        <f>'LEB VZLE'!O14</f>
        <v>763</v>
      </c>
      <c r="P34" s="8" t="e">
        <f>'LEB VZLE'!P14</f>
        <v>#REF!</v>
      </c>
      <c r="Q34" s="8" t="e">
        <f>'LEB VZLE'!Q14</f>
        <v>#REF!</v>
      </c>
      <c r="R34" s="9" t="e">
        <f t="shared" ref="R34:R37" si="11">SUM(B34,C34,F34,G34,H34,J34,K34,L34,M34,P34)</f>
        <v>#REF!</v>
      </c>
      <c r="S34" s="9" t="e">
        <f t="shared" ref="S34:S37" si="12">SUM(E34,I34,N34:O34,Q34,D34)</f>
        <v>#REF!</v>
      </c>
      <c r="T34" s="10" t="e">
        <f t="shared" ref="T34:T37" si="13">B34+C34+D34+E34+F34+G34+H34+I34+J34+K34+L34+M34+N34+O34+P34+Q34</f>
        <v>#REF!</v>
      </c>
    </row>
    <row r="35" spans="1:20" ht="14.25" customHeight="1">
      <c r="A35" s="27">
        <f t="shared" si="10"/>
        <v>2027</v>
      </c>
      <c r="B35" s="8">
        <f>'LEB VZLE'!B15</f>
        <v>4150</v>
      </c>
      <c r="C35" s="8" t="e">
        <f>'LEB VZLE'!C15</f>
        <v>#REF!</v>
      </c>
      <c r="D35" s="8" t="e">
        <f>'LEB VZLE'!D15</f>
        <v>#REF!</v>
      </c>
      <c r="E35" s="8">
        <f>'LEB VZLE'!E15</f>
        <v>1200</v>
      </c>
      <c r="F35" s="8" t="e">
        <f>'LEB VZLE'!F15</f>
        <v>#REF!</v>
      </c>
      <c r="G35" s="8" t="e">
        <f>'LEB VZLE'!G15</f>
        <v>#REF!</v>
      </c>
      <c r="H35" s="8" t="e">
        <f>'LEB VZLE'!H15</f>
        <v>#REF!</v>
      </c>
      <c r="I35" s="8" t="e">
        <f>'LEB VZLE'!I15</f>
        <v>#REF!</v>
      </c>
      <c r="J35" s="8" t="e">
        <f>'LEB VZLE'!J15</f>
        <v>#REF!</v>
      </c>
      <c r="K35" s="8" t="e">
        <f>'LEB VZLE'!K15</f>
        <v>#REF!</v>
      </c>
      <c r="L35" s="8" t="e">
        <f>'LEB VZLE'!L15</f>
        <v>#REF!</v>
      </c>
      <c r="M35" s="8" t="e">
        <f>'LEB VZLE'!M15</f>
        <v>#REF!</v>
      </c>
      <c r="N35" s="8">
        <f>'LEB VZLE'!N15</f>
        <v>1139</v>
      </c>
      <c r="O35" s="8">
        <f>'LEB VZLE'!O15</f>
        <v>669</v>
      </c>
      <c r="P35" s="8" t="e">
        <f>'LEB VZLE'!P15</f>
        <v>#REF!</v>
      </c>
      <c r="Q35" s="8" t="e">
        <f>'LEB VZLE'!Q15</f>
        <v>#REF!</v>
      </c>
      <c r="R35" s="9" t="e">
        <f t="shared" si="11"/>
        <v>#REF!</v>
      </c>
      <c r="S35" s="9" t="e">
        <f t="shared" si="12"/>
        <v>#REF!</v>
      </c>
      <c r="T35" s="10" t="e">
        <f t="shared" si="13"/>
        <v>#REF!</v>
      </c>
    </row>
    <row r="36" spans="1:20" ht="14.25" customHeight="1">
      <c r="A36" s="27">
        <f t="shared" si="10"/>
        <v>2028</v>
      </c>
      <c r="B36" s="8">
        <f>'LEB VZLE'!B16</f>
        <v>4250</v>
      </c>
      <c r="C36" s="8" t="e">
        <f>'LEB VZLE'!C16</f>
        <v>#REF!</v>
      </c>
      <c r="D36" s="8" t="e">
        <f>'LEB VZLE'!D16</f>
        <v>#REF!</v>
      </c>
      <c r="E36" s="8">
        <f>'LEB VZLE'!E16</f>
        <v>1190</v>
      </c>
      <c r="F36" s="8" t="e">
        <f>'LEB VZLE'!F16</f>
        <v>#REF!</v>
      </c>
      <c r="G36" s="8" t="e">
        <f>'LEB VZLE'!G16</f>
        <v>#REF!</v>
      </c>
      <c r="H36" s="8" t="e">
        <f>'LEB VZLE'!H16</f>
        <v>#REF!</v>
      </c>
      <c r="I36" s="8" t="e">
        <f>'LEB VZLE'!I16</f>
        <v>#REF!</v>
      </c>
      <c r="J36" s="8" t="e">
        <f>'LEB VZLE'!J16</f>
        <v>#REF!</v>
      </c>
      <c r="K36" s="8" t="e">
        <f>'LEB VZLE'!K16</f>
        <v>#REF!</v>
      </c>
      <c r="L36" s="8" t="e">
        <f>'LEB VZLE'!L16</f>
        <v>#REF!</v>
      </c>
      <c r="M36" s="8" t="e">
        <f>'LEB VZLE'!M16</f>
        <v>#REF!</v>
      </c>
      <c r="N36" s="8">
        <f>'LEB VZLE'!N16</f>
        <v>888</v>
      </c>
      <c r="O36" s="8">
        <f>'LEB VZLE'!O16</f>
        <v>709</v>
      </c>
      <c r="P36" s="8" t="e">
        <f>'LEB VZLE'!P16</f>
        <v>#REF!</v>
      </c>
      <c r="Q36" s="8" t="e">
        <f>'LEB VZLE'!Q16</f>
        <v>#REF!</v>
      </c>
      <c r="R36" s="9" t="e">
        <f t="shared" si="11"/>
        <v>#REF!</v>
      </c>
      <c r="S36" s="9" t="e">
        <f t="shared" si="12"/>
        <v>#REF!</v>
      </c>
      <c r="T36" s="10" t="e">
        <f t="shared" si="13"/>
        <v>#REF!</v>
      </c>
    </row>
    <row r="37" spans="1:20" ht="14.25" customHeight="1">
      <c r="A37" s="27">
        <f t="shared" si="10"/>
        <v>2029</v>
      </c>
      <c r="B37" s="8">
        <f>'LEB VZLE'!B17</f>
        <v>4400</v>
      </c>
      <c r="C37" s="8" t="e">
        <f>'LEB VZLE'!C17</f>
        <v>#REF!</v>
      </c>
      <c r="D37" s="8" t="e">
        <f>'LEB VZLE'!D17</f>
        <v>#REF!</v>
      </c>
      <c r="E37" s="8">
        <f>'LEB VZLE'!E17</f>
        <v>1060</v>
      </c>
      <c r="F37" s="8" t="e">
        <f>'LEB VZLE'!F17</f>
        <v>#REF!</v>
      </c>
      <c r="G37" s="8" t="e">
        <f>'LEB VZLE'!G17</f>
        <v>#REF!</v>
      </c>
      <c r="H37" s="8" t="e">
        <f>'LEB VZLE'!H17</f>
        <v>#REF!</v>
      </c>
      <c r="I37" s="8" t="e">
        <f>'LEB VZLE'!I17</f>
        <v>#REF!</v>
      </c>
      <c r="J37" s="8" t="e">
        <f>'LEB VZLE'!J17</f>
        <v>#REF!</v>
      </c>
      <c r="K37" s="8" t="e">
        <f>'LEB VZLE'!K17</f>
        <v>#REF!</v>
      </c>
      <c r="L37" s="8" t="e">
        <f>'LEB VZLE'!L17</f>
        <v>#REF!</v>
      </c>
      <c r="M37" s="8" t="e">
        <f>'LEB VZLE'!M17</f>
        <v>#REF!</v>
      </c>
      <c r="N37" s="8">
        <f>'LEB VZLE'!N17</f>
        <v>671</v>
      </c>
      <c r="O37" s="8">
        <f>'LEB VZLE'!O17</f>
        <v>671</v>
      </c>
      <c r="P37" s="8" t="e">
        <f>'LEB VZLE'!P17</f>
        <v>#REF!</v>
      </c>
      <c r="Q37" s="8" t="e">
        <f>'LEB VZLE'!Q17</f>
        <v>#REF!</v>
      </c>
      <c r="R37" s="9" t="e">
        <f t="shared" si="11"/>
        <v>#REF!</v>
      </c>
      <c r="S37" s="9" t="e">
        <f t="shared" si="12"/>
        <v>#REF!</v>
      </c>
      <c r="T37" s="10" t="e">
        <f t="shared" si="13"/>
        <v>#REF!</v>
      </c>
    </row>
    <row r="38" spans="1:20" ht="14.25" customHeight="1">
      <c r="A38" s="29">
        <f t="shared" si="10"/>
        <v>2030</v>
      </c>
      <c r="B38" s="8">
        <f>'LEB VZLE'!B18</f>
        <v>4400</v>
      </c>
      <c r="C38" s="8" t="e">
        <f>'LEB VZLE'!C18</f>
        <v>#REF!</v>
      </c>
      <c r="D38" s="8" t="e">
        <f>'LEB VZLE'!D18</f>
        <v>#REF!</v>
      </c>
      <c r="E38" s="8">
        <f>'LEB VZLE'!E18</f>
        <v>1060</v>
      </c>
      <c r="F38" s="8" t="e">
        <f>'LEB VZLE'!F18</f>
        <v>#REF!</v>
      </c>
      <c r="G38" s="8" t="e">
        <f>'LEB VZLE'!G18</f>
        <v>#REF!</v>
      </c>
      <c r="H38" s="8" t="e">
        <f>'LEB VZLE'!H18</f>
        <v>#REF!</v>
      </c>
      <c r="I38" s="8" t="e">
        <f>'LEB VZLE'!I18</f>
        <v>#REF!</v>
      </c>
      <c r="J38" s="8" t="e">
        <f>'LEB VZLE'!J18</f>
        <v>#REF!</v>
      </c>
      <c r="K38" s="8" t="e">
        <f>'LEB VZLE'!K18</f>
        <v>#REF!</v>
      </c>
      <c r="L38" s="8" t="e">
        <f>'LEB VZLE'!L18</f>
        <v>#REF!</v>
      </c>
      <c r="M38" s="8" t="e">
        <f>'LEB VZLE'!M18</f>
        <v>#REF!</v>
      </c>
      <c r="N38" s="8">
        <f>'LEB VZLE'!N18</f>
        <v>671</v>
      </c>
      <c r="O38" s="8">
        <f>'LEB VZLE'!O18</f>
        <v>671</v>
      </c>
      <c r="P38" s="8" t="e">
        <f>'LEB VZLE'!P18</f>
        <v>#REF!</v>
      </c>
      <c r="Q38" s="8" t="e">
        <f>'LEB VZLE'!Q18</f>
        <v>#REF!</v>
      </c>
      <c r="R38" s="9" t="e">
        <f t="shared" ref="R38" si="14">SUM(B38,C38,F38,G38,H38,J38,K38,L38,M38,P38)</f>
        <v>#REF!</v>
      </c>
      <c r="S38" s="9" t="e">
        <f t="shared" ref="S38" si="15">SUM(E38,I38,N38:O38,Q38,D38)</f>
        <v>#REF!</v>
      </c>
      <c r="T38" s="10" t="e">
        <f t="shared" ref="T38" si="16">B38+C38+D38+E38+F38+G38+H38+I38+J38+K38+L38+M38+N38+O38+P38+Q38</f>
        <v>#REF!</v>
      </c>
    </row>
    <row r="39" spans="1:20" ht="12.75" customHeight="1">
      <c r="A39" s="11"/>
      <c r="B39" s="93"/>
      <c r="C39" s="93"/>
      <c r="D39" s="93"/>
      <c r="E39" s="93"/>
      <c r="F39" s="93"/>
      <c r="G39" s="93"/>
      <c r="H39" s="93"/>
      <c r="I39" s="93"/>
      <c r="J39" s="93"/>
      <c r="K39" s="93"/>
      <c r="L39" s="93"/>
      <c r="M39" s="93"/>
      <c r="N39" s="93"/>
      <c r="O39" s="93"/>
      <c r="P39" s="93"/>
      <c r="Q39" s="93"/>
      <c r="R39" s="93"/>
      <c r="S39" s="93"/>
      <c r="T39" s="93"/>
    </row>
    <row r="41" spans="1:20">
      <c r="A41" s="14">
        <v>3</v>
      </c>
      <c r="B41" t="s">
        <v>26</v>
      </c>
    </row>
    <row r="42" spans="1:20">
      <c r="A42" s="12"/>
      <c r="B42" s="12"/>
    </row>
    <row r="43" spans="1:20" ht="13.5" customHeight="1">
      <c r="A43" s="6"/>
      <c r="B43" s="7" t="s">
        <v>7</v>
      </c>
      <c r="C43" s="7" t="s">
        <v>8</v>
      </c>
      <c r="D43" s="7" t="s">
        <v>9</v>
      </c>
      <c r="E43" s="7" t="s">
        <v>10</v>
      </c>
      <c r="F43" s="7" t="s">
        <v>11</v>
      </c>
      <c r="G43" s="7" t="s">
        <v>12</v>
      </c>
      <c r="H43" s="7" t="s">
        <v>13</v>
      </c>
      <c r="I43" s="7" t="s">
        <v>14</v>
      </c>
      <c r="J43" s="7" t="s">
        <v>15</v>
      </c>
      <c r="K43" s="7" t="s">
        <v>16</v>
      </c>
      <c r="L43" s="7" t="s">
        <v>17</v>
      </c>
      <c r="M43" s="7" t="s">
        <v>18</v>
      </c>
      <c r="N43" s="7" t="s">
        <v>19</v>
      </c>
      <c r="O43" s="7" t="s">
        <v>20</v>
      </c>
      <c r="P43" s="7" t="s">
        <v>21</v>
      </c>
      <c r="Q43" s="7" t="s">
        <v>22</v>
      </c>
      <c r="R43" s="7" t="s">
        <v>28</v>
      </c>
      <c r="S43" s="7" t="s">
        <v>29</v>
      </c>
      <c r="T43" s="7" t="s">
        <v>23</v>
      </c>
    </row>
    <row r="44" spans="1:20" ht="13.5" hidden="1" customHeight="1">
      <c r="A44" s="15">
        <v>39814</v>
      </c>
      <c r="B44" s="16" t="e">
        <f>IF(#REF!-#REF!=0,"OK","Stimmt nicht überein")</f>
        <v>#REF!</v>
      </c>
      <c r="C44" s="8" t="e">
        <f>IF(#REF!-#REF!=0,"OK","Stimmt nicht überein")</f>
        <v>#REF!</v>
      </c>
      <c r="D44" s="8" t="e">
        <f>IF(#REF!-#REF!=0,"OK","Stimmt nicht überein")</f>
        <v>#REF!</v>
      </c>
      <c r="E44" s="8" t="e">
        <f>IF(#REF!-#REF!=0,"OK","Stimmt nicht überein")</f>
        <v>#REF!</v>
      </c>
      <c r="F44" s="8" t="e">
        <f>IF(#REF!-#REF!=0,"OK","Stimmt nicht überein")</f>
        <v>#REF!</v>
      </c>
      <c r="G44" s="8" t="e">
        <f>IF(#REF!-#REF!=0,"OK","Stimmt nicht überein")</f>
        <v>#REF!</v>
      </c>
      <c r="H44" s="8" t="e">
        <f>IF(#REF!-#REF!=0,"OK","Stimmt nicht überein")</f>
        <v>#REF!</v>
      </c>
      <c r="I44" s="8" t="e">
        <f>IF(#REF!-#REF!=0,"OK","Stimmt nicht überein")</f>
        <v>#REF!</v>
      </c>
      <c r="J44" s="8" t="e">
        <f>IF(#REF!-#REF!=0,"OK","Stimmt nicht überein")</f>
        <v>#REF!</v>
      </c>
      <c r="K44" s="8" t="e">
        <f>IF(#REF!-#REF!=0,"OK","Stimmt nicht überein")</f>
        <v>#REF!</v>
      </c>
      <c r="L44" s="8" t="e">
        <f>IF(#REF!-#REF!=0,"OK","Stimmt nicht überein")</f>
        <v>#REF!</v>
      </c>
      <c r="M44" s="8" t="e">
        <f>IF(#REF!-#REF!=0,"OK","Stimmt nicht überein")</f>
        <v>#REF!</v>
      </c>
      <c r="N44" s="8" t="e">
        <f>IF(#REF!-#REF!=0,"OK","Stimmt nicht überein")</f>
        <v>#REF!</v>
      </c>
      <c r="O44" s="8" t="e">
        <f>IF(#REF!-#REF!=0,"OK","Stimmt nicht überein")</f>
        <v>#REF!</v>
      </c>
      <c r="P44" s="8" t="e">
        <f>IF(#REF!-#REF!=0,"OK","Stimmt nicht überein")</f>
        <v>#REF!</v>
      </c>
      <c r="Q44" s="8" t="e">
        <f>IF(#REF!-#REF!=0,"OK","Stimmt nicht überein")</f>
        <v>#REF!</v>
      </c>
      <c r="R44" s="9" t="e">
        <f>IF(#REF!-#REF!=0,"OK","Stimmt nicht überein")</f>
        <v>#REF!</v>
      </c>
      <c r="S44" s="9" t="e">
        <f>IF(#REF!-#REF!=0,"OK","Stimmt nicht überein")</f>
        <v>#REF!</v>
      </c>
      <c r="T44" s="10" t="e">
        <f>IF(#REF!-#REF!=0,"OK","Stimmt nicht überein")</f>
        <v>#REF!</v>
      </c>
    </row>
    <row r="45" spans="1:20" ht="14.25" customHeight="1">
      <c r="A45" s="27">
        <v>2018</v>
      </c>
      <c r="B45" s="17" t="str">
        <f t="shared" ref="B45:T45" si="17">IF(B8-B26=0,"OK","Stimmt nicht überein")</f>
        <v>OK</v>
      </c>
      <c r="C45" s="8" t="e">
        <f t="shared" si="17"/>
        <v>#REF!</v>
      </c>
      <c r="D45" s="8" t="e">
        <f t="shared" si="17"/>
        <v>#REF!</v>
      </c>
      <c r="E45" s="8" t="str">
        <f t="shared" si="17"/>
        <v>OK</v>
      </c>
      <c r="F45" s="8" t="e">
        <f t="shared" si="17"/>
        <v>#REF!</v>
      </c>
      <c r="G45" s="8" t="e">
        <f t="shared" si="17"/>
        <v>#REF!</v>
      </c>
      <c r="H45" s="8" t="e">
        <f t="shared" si="17"/>
        <v>#REF!</v>
      </c>
      <c r="I45" s="8" t="e">
        <f t="shared" si="17"/>
        <v>#REF!</v>
      </c>
      <c r="J45" s="8" t="e">
        <f t="shared" si="17"/>
        <v>#REF!</v>
      </c>
      <c r="K45" s="8" t="e">
        <f t="shared" si="17"/>
        <v>#REF!</v>
      </c>
      <c r="L45" s="8" t="e">
        <f t="shared" si="17"/>
        <v>#REF!</v>
      </c>
      <c r="M45" s="8" t="e">
        <f t="shared" si="17"/>
        <v>#REF!</v>
      </c>
      <c r="N45" s="8" t="str">
        <f t="shared" si="17"/>
        <v>OK</v>
      </c>
      <c r="O45" s="8" t="str">
        <f t="shared" si="17"/>
        <v>OK</v>
      </c>
      <c r="P45" s="8" t="e">
        <f t="shared" si="17"/>
        <v>#REF!</v>
      </c>
      <c r="Q45" s="8" t="e">
        <f t="shared" si="17"/>
        <v>#REF!</v>
      </c>
      <c r="R45" s="9" t="e">
        <f t="shared" si="17"/>
        <v>#REF!</v>
      </c>
      <c r="S45" s="9" t="e">
        <f t="shared" si="17"/>
        <v>#REF!</v>
      </c>
      <c r="T45" s="10" t="e">
        <f t="shared" si="17"/>
        <v>#REF!</v>
      </c>
    </row>
    <row r="46" spans="1:20" ht="14.25" customHeight="1">
      <c r="A46" s="27">
        <f>A45+1</f>
        <v>2019</v>
      </c>
      <c r="B46" s="17" t="str">
        <f t="shared" ref="B46:T46" si="18">IF(B9-B27=0,"OK","Stimmt nicht überein")</f>
        <v>OK</v>
      </c>
      <c r="C46" s="8" t="e">
        <f t="shared" si="18"/>
        <v>#REF!</v>
      </c>
      <c r="D46" s="8" t="e">
        <f t="shared" si="18"/>
        <v>#REF!</v>
      </c>
      <c r="E46" s="8" t="str">
        <f t="shared" si="18"/>
        <v>OK</v>
      </c>
      <c r="F46" s="8" t="e">
        <f t="shared" si="18"/>
        <v>#REF!</v>
      </c>
      <c r="G46" s="8" t="e">
        <f t="shared" si="18"/>
        <v>#REF!</v>
      </c>
      <c r="H46" s="8" t="e">
        <f t="shared" si="18"/>
        <v>#REF!</v>
      </c>
      <c r="I46" s="8" t="e">
        <f t="shared" si="18"/>
        <v>#REF!</v>
      </c>
      <c r="J46" s="8" t="e">
        <f t="shared" si="18"/>
        <v>#REF!</v>
      </c>
      <c r="K46" s="8" t="e">
        <f t="shared" si="18"/>
        <v>#REF!</v>
      </c>
      <c r="L46" s="8" t="e">
        <f t="shared" si="18"/>
        <v>#REF!</v>
      </c>
      <c r="M46" s="8" t="e">
        <f t="shared" si="18"/>
        <v>#REF!</v>
      </c>
      <c r="N46" s="8" t="str">
        <f t="shared" si="18"/>
        <v>OK</v>
      </c>
      <c r="O46" s="8" t="str">
        <f t="shared" si="18"/>
        <v>OK</v>
      </c>
      <c r="P46" s="8" t="e">
        <f t="shared" si="18"/>
        <v>#REF!</v>
      </c>
      <c r="Q46" s="8" t="e">
        <f t="shared" si="18"/>
        <v>#REF!</v>
      </c>
      <c r="R46" s="9" t="e">
        <f t="shared" si="18"/>
        <v>#REF!</v>
      </c>
      <c r="S46" s="9" t="e">
        <f t="shared" si="18"/>
        <v>#REF!</v>
      </c>
      <c r="T46" s="10" t="e">
        <f t="shared" si="18"/>
        <v>#REF!</v>
      </c>
    </row>
    <row r="47" spans="1:20" ht="14.25" customHeight="1">
      <c r="A47" s="27">
        <f t="shared" ref="A47:A57" si="19">A46+1</f>
        <v>2020</v>
      </c>
      <c r="B47" s="17" t="str">
        <f t="shared" ref="B47:T47" si="20">IF(B10-B28=0,"OK","Stimmt nicht überein")</f>
        <v>OK</v>
      </c>
      <c r="C47" s="8" t="e">
        <f t="shared" si="20"/>
        <v>#REF!</v>
      </c>
      <c r="D47" s="8" t="e">
        <f t="shared" si="20"/>
        <v>#REF!</v>
      </c>
      <c r="E47" s="8" t="str">
        <f t="shared" si="20"/>
        <v>OK</v>
      </c>
      <c r="F47" s="8" t="e">
        <f t="shared" si="20"/>
        <v>#REF!</v>
      </c>
      <c r="G47" s="8" t="e">
        <f t="shared" si="20"/>
        <v>#REF!</v>
      </c>
      <c r="H47" s="8" t="e">
        <f t="shared" si="20"/>
        <v>#REF!</v>
      </c>
      <c r="I47" s="8" t="e">
        <f t="shared" si="20"/>
        <v>#REF!</v>
      </c>
      <c r="J47" s="8" t="e">
        <f t="shared" si="20"/>
        <v>#REF!</v>
      </c>
      <c r="K47" s="8" t="e">
        <f t="shared" si="20"/>
        <v>#REF!</v>
      </c>
      <c r="L47" s="8" t="e">
        <f t="shared" si="20"/>
        <v>#REF!</v>
      </c>
      <c r="M47" s="8" t="e">
        <f t="shared" si="20"/>
        <v>#REF!</v>
      </c>
      <c r="N47" s="8" t="str">
        <f t="shared" si="20"/>
        <v>OK</v>
      </c>
      <c r="O47" s="8" t="str">
        <f t="shared" si="20"/>
        <v>OK</v>
      </c>
      <c r="P47" s="8" t="e">
        <f t="shared" si="20"/>
        <v>#REF!</v>
      </c>
      <c r="Q47" s="8" t="e">
        <f t="shared" si="20"/>
        <v>#REF!</v>
      </c>
      <c r="R47" s="9" t="e">
        <f t="shared" si="20"/>
        <v>#REF!</v>
      </c>
      <c r="S47" s="9" t="e">
        <f t="shared" si="20"/>
        <v>#REF!</v>
      </c>
      <c r="T47" s="10" t="e">
        <f t="shared" si="20"/>
        <v>#REF!</v>
      </c>
    </row>
    <row r="48" spans="1:20" ht="14.25" customHeight="1">
      <c r="A48" s="27">
        <f t="shared" si="19"/>
        <v>2021</v>
      </c>
      <c r="B48" s="17" t="str">
        <f t="shared" ref="B48:T48" si="21">IF(B11-B29=0,"OK","Stimmt nicht überein")</f>
        <v>OK</v>
      </c>
      <c r="C48" s="8" t="e">
        <f t="shared" si="21"/>
        <v>#REF!</v>
      </c>
      <c r="D48" s="8" t="e">
        <f t="shared" si="21"/>
        <v>#REF!</v>
      </c>
      <c r="E48" s="8" t="str">
        <f t="shared" si="21"/>
        <v>OK</v>
      </c>
      <c r="F48" s="8" t="e">
        <f t="shared" si="21"/>
        <v>#REF!</v>
      </c>
      <c r="G48" s="8" t="e">
        <f t="shared" si="21"/>
        <v>#REF!</v>
      </c>
      <c r="H48" s="8" t="e">
        <f t="shared" si="21"/>
        <v>#REF!</v>
      </c>
      <c r="I48" s="8" t="e">
        <f t="shared" si="21"/>
        <v>#REF!</v>
      </c>
      <c r="J48" s="8" t="e">
        <f t="shared" si="21"/>
        <v>#REF!</v>
      </c>
      <c r="K48" s="8" t="e">
        <f t="shared" si="21"/>
        <v>#REF!</v>
      </c>
      <c r="L48" s="8" t="e">
        <f t="shared" si="21"/>
        <v>#REF!</v>
      </c>
      <c r="M48" s="8" t="e">
        <f t="shared" si="21"/>
        <v>#REF!</v>
      </c>
      <c r="N48" s="8" t="str">
        <f t="shared" si="21"/>
        <v>OK</v>
      </c>
      <c r="O48" s="8" t="str">
        <f t="shared" si="21"/>
        <v>OK</v>
      </c>
      <c r="P48" s="8" t="e">
        <f t="shared" si="21"/>
        <v>#REF!</v>
      </c>
      <c r="Q48" s="8" t="e">
        <f t="shared" si="21"/>
        <v>#REF!</v>
      </c>
      <c r="R48" s="9" t="e">
        <f t="shared" si="21"/>
        <v>#REF!</v>
      </c>
      <c r="S48" s="9" t="e">
        <f t="shared" si="21"/>
        <v>#REF!</v>
      </c>
      <c r="T48" s="10" t="e">
        <f t="shared" si="21"/>
        <v>#REF!</v>
      </c>
    </row>
    <row r="49" spans="1:20" ht="14.25" customHeight="1">
      <c r="A49" s="27">
        <f t="shared" si="19"/>
        <v>2022</v>
      </c>
      <c r="B49" s="17" t="str">
        <f t="shared" ref="B49:T49" si="22">IF(B12-B30=0,"OK","Stimmt nicht überein")</f>
        <v>OK</v>
      </c>
      <c r="C49" s="8" t="e">
        <f t="shared" si="22"/>
        <v>#REF!</v>
      </c>
      <c r="D49" s="8" t="e">
        <f t="shared" si="22"/>
        <v>#REF!</v>
      </c>
      <c r="E49" s="8" t="str">
        <f t="shared" si="22"/>
        <v>OK</v>
      </c>
      <c r="F49" s="8" t="e">
        <f t="shared" si="22"/>
        <v>#REF!</v>
      </c>
      <c r="G49" s="8" t="e">
        <f t="shared" si="22"/>
        <v>#REF!</v>
      </c>
      <c r="H49" s="8" t="e">
        <f t="shared" si="22"/>
        <v>#REF!</v>
      </c>
      <c r="I49" s="8" t="e">
        <f t="shared" si="22"/>
        <v>#REF!</v>
      </c>
      <c r="J49" s="8" t="e">
        <f t="shared" si="22"/>
        <v>#REF!</v>
      </c>
      <c r="K49" s="8" t="e">
        <f t="shared" si="22"/>
        <v>#REF!</v>
      </c>
      <c r="L49" s="8" t="e">
        <f t="shared" si="22"/>
        <v>#REF!</v>
      </c>
      <c r="M49" s="8" t="e">
        <f t="shared" si="22"/>
        <v>#REF!</v>
      </c>
      <c r="N49" s="8" t="str">
        <f t="shared" si="22"/>
        <v>OK</v>
      </c>
      <c r="O49" s="8" t="str">
        <f t="shared" si="22"/>
        <v>OK</v>
      </c>
      <c r="P49" s="8" t="e">
        <f t="shared" si="22"/>
        <v>#REF!</v>
      </c>
      <c r="Q49" s="8" t="e">
        <f t="shared" si="22"/>
        <v>#REF!</v>
      </c>
      <c r="R49" s="9" t="e">
        <f t="shared" si="22"/>
        <v>#REF!</v>
      </c>
      <c r="S49" s="9" t="e">
        <f t="shared" si="22"/>
        <v>#REF!</v>
      </c>
      <c r="T49" s="10" t="e">
        <f t="shared" si="22"/>
        <v>#REF!</v>
      </c>
    </row>
    <row r="50" spans="1:20" ht="14.25" customHeight="1">
      <c r="A50" s="27">
        <f t="shared" si="19"/>
        <v>2023</v>
      </c>
      <c r="B50" s="17" t="str">
        <f t="shared" ref="B50:T50" si="23">IF(B13-B31=0,"OK","Stimmt nicht überein")</f>
        <v>OK</v>
      </c>
      <c r="C50" s="8" t="e">
        <f t="shared" si="23"/>
        <v>#REF!</v>
      </c>
      <c r="D50" s="8" t="e">
        <f t="shared" si="23"/>
        <v>#REF!</v>
      </c>
      <c r="E50" s="8" t="str">
        <f t="shared" si="23"/>
        <v>OK</v>
      </c>
      <c r="F50" s="8" t="e">
        <f t="shared" si="23"/>
        <v>#REF!</v>
      </c>
      <c r="G50" s="8" t="e">
        <f t="shared" si="23"/>
        <v>#REF!</v>
      </c>
      <c r="H50" s="8" t="e">
        <f t="shared" si="23"/>
        <v>#REF!</v>
      </c>
      <c r="I50" s="8" t="e">
        <f t="shared" si="23"/>
        <v>#REF!</v>
      </c>
      <c r="J50" s="8" t="e">
        <f t="shared" si="23"/>
        <v>#REF!</v>
      </c>
      <c r="K50" s="8" t="e">
        <f t="shared" si="23"/>
        <v>#REF!</v>
      </c>
      <c r="L50" s="8" t="e">
        <f t="shared" si="23"/>
        <v>#REF!</v>
      </c>
      <c r="M50" s="8" t="e">
        <f t="shared" si="23"/>
        <v>#REF!</v>
      </c>
      <c r="N50" s="8" t="str">
        <f t="shared" si="23"/>
        <v>OK</v>
      </c>
      <c r="O50" s="8" t="str">
        <f t="shared" si="23"/>
        <v>OK</v>
      </c>
      <c r="P50" s="8" t="e">
        <f t="shared" si="23"/>
        <v>#REF!</v>
      </c>
      <c r="Q50" s="8" t="e">
        <f t="shared" si="23"/>
        <v>#REF!</v>
      </c>
      <c r="R50" s="9" t="e">
        <f t="shared" si="23"/>
        <v>#REF!</v>
      </c>
      <c r="S50" s="9" t="e">
        <f t="shared" si="23"/>
        <v>#REF!</v>
      </c>
      <c r="T50" s="10" t="e">
        <f t="shared" si="23"/>
        <v>#REF!</v>
      </c>
    </row>
    <row r="51" spans="1:20" ht="14.25" customHeight="1">
      <c r="A51" s="27">
        <f t="shared" si="19"/>
        <v>2024</v>
      </c>
      <c r="B51" s="17" t="str">
        <f t="shared" ref="B51:T51" si="24">IF(B14-B32=0,"OK","Stimmt nicht überein")</f>
        <v>OK</v>
      </c>
      <c r="C51" s="8" t="e">
        <f t="shared" si="24"/>
        <v>#REF!</v>
      </c>
      <c r="D51" s="8" t="e">
        <f t="shared" si="24"/>
        <v>#REF!</v>
      </c>
      <c r="E51" s="8" t="str">
        <f t="shared" si="24"/>
        <v>OK</v>
      </c>
      <c r="F51" s="8" t="e">
        <f t="shared" si="24"/>
        <v>#REF!</v>
      </c>
      <c r="G51" s="8" t="e">
        <f t="shared" si="24"/>
        <v>#REF!</v>
      </c>
      <c r="H51" s="8" t="e">
        <f t="shared" si="24"/>
        <v>#REF!</v>
      </c>
      <c r="I51" s="8" t="e">
        <f t="shared" si="24"/>
        <v>#REF!</v>
      </c>
      <c r="J51" s="8" t="e">
        <f t="shared" si="24"/>
        <v>#REF!</v>
      </c>
      <c r="K51" s="8" t="e">
        <f t="shared" si="24"/>
        <v>#REF!</v>
      </c>
      <c r="L51" s="8" t="e">
        <f t="shared" si="24"/>
        <v>#REF!</v>
      </c>
      <c r="M51" s="8" t="e">
        <f t="shared" si="24"/>
        <v>#REF!</v>
      </c>
      <c r="N51" s="8" t="str">
        <f t="shared" si="24"/>
        <v>OK</v>
      </c>
      <c r="O51" s="8" t="str">
        <f t="shared" si="24"/>
        <v>OK</v>
      </c>
      <c r="P51" s="8" t="e">
        <f t="shared" si="24"/>
        <v>#REF!</v>
      </c>
      <c r="Q51" s="8" t="e">
        <f t="shared" si="24"/>
        <v>#REF!</v>
      </c>
      <c r="R51" s="9" t="e">
        <f t="shared" si="24"/>
        <v>#REF!</v>
      </c>
      <c r="S51" s="9" t="e">
        <f t="shared" si="24"/>
        <v>#REF!</v>
      </c>
      <c r="T51" s="10" t="e">
        <f t="shared" si="24"/>
        <v>#REF!</v>
      </c>
    </row>
    <row r="52" spans="1:20" ht="14.25" customHeight="1">
      <c r="A52" s="27">
        <f t="shared" si="19"/>
        <v>2025</v>
      </c>
      <c r="B52" s="17" t="str">
        <f t="shared" ref="B52:T52" si="25">IF(B15-B33=0,"OK","Stimmt nicht überein")</f>
        <v>OK</v>
      </c>
      <c r="C52" s="8" t="e">
        <f t="shared" si="25"/>
        <v>#REF!</v>
      </c>
      <c r="D52" s="8" t="e">
        <f t="shared" si="25"/>
        <v>#REF!</v>
      </c>
      <c r="E52" s="8" t="str">
        <f t="shared" si="25"/>
        <v>OK</v>
      </c>
      <c r="F52" s="8" t="e">
        <f t="shared" si="25"/>
        <v>#REF!</v>
      </c>
      <c r="G52" s="8" t="e">
        <f t="shared" si="25"/>
        <v>#REF!</v>
      </c>
      <c r="H52" s="8" t="e">
        <f t="shared" si="25"/>
        <v>#REF!</v>
      </c>
      <c r="I52" s="8" t="e">
        <f t="shared" si="25"/>
        <v>#REF!</v>
      </c>
      <c r="J52" s="8" t="e">
        <f t="shared" si="25"/>
        <v>#REF!</v>
      </c>
      <c r="K52" s="8" t="e">
        <f t="shared" si="25"/>
        <v>#REF!</v>
      </c>
      <c r="L52" s="8" t="e">
        <f t="shared" si="25"/>
        <v>#REF!</v>
      </c>
      <c r="M52" s="8" t="e">
        <f t="shared" si="25"/>
        <v>#REF!</v>
      </c>
      <c r="N52" s="8" t="str">
        <f t="shared" si="25"/>
        <v>OK</v>
      </c>
      <c r="O52" s="8" t="str">
        <f t="shared" si="25"/>
        <v>OK</v>
      </c>
      <c r="P52" s="8" t="e">
        <f t="shared" si="25"/>
        <v>#REF!</v>
      </c>
      <c r="Q52" s="8" t="e">
        <f t="shared" si="25"/>
        <v>#REF!</v>
      </c>
      <c r="R52" s="9" t="e">
        <f t="shared" si="25"/>
        <v>#REF!</v>
      </c>
      <c r="S52" s="9" t="e">
        <f t="shared" si="25"/>
        <v>#REF!</v>
      </c>
      <c r="T52" s="10" t="e">
        <f t="shared" si="25"/>
        <v>#REF!</v>
      </c>
    </row>
    <row r="53" spans="1:20" ht="12.75" customHeight="1">
      <c r="A53" s="27">
        <f t="shared" si="19"/>
        <v>2026</v>
      </c>
      <c r="B53" s="17" t="str">
        <f t="shared" ref="B53:T53" si="26">IF(B16-B34=0,"OK","Stimmt nicht überein")</f>
        <v>OK</v>
      </c>
      <c r="C53" s="8" t="e">
        <f t="shared" si="26"/>
        <v>#REF!</v>
      </c>
      <c r="D53" s="8" t="e">
        <f t="shared" si="26"/>
        <v>#REF!</v>
      </c>
      <c r="E53" s="8" t="str">
        <f t="shared" si="26"/>
        <v>OK</v>
      </c>
      <c r="F53" s="8" t="e">
        <f t="shared" si="26"/>
        <v>#REF!</v>
      </c>
      <c r="G53" s="8" t="e">
        <f t="shared" si="26"/>
        <v>#REF!</v>
      </c>
      <c r="H53" s="8" t="e">
        <f t="shared" si="26"/>
        <v>#REF!</v>
      </c>
      <c r="I53" s="8" t="e">
        <f t="shared" si="26"/>
        <v>#REF!</v>
      </c>
      <c r="J53" s="8" t="e">
        <f t="shared" si="26"/>
        <v>#REF!</v>
      </c>
      <c r="K53" s="8" t="e">
        <f t="shared" si="26"/>
        <v>#REF!</v>
      </c>
      <c r="L53" s="8" t="e">
        <f t="shared" si="26"/>
        <v>#REF!</v>
      </c>
      <c r="M53" s="8" t="e">
        <f t="shared" si="26"/>
        <v>#REF!</v>
      </c>
      <c r="N53" s="8" t="str">
        <f t="shared" si="26"/>
        <v>OK</v>
      </c>
      <c r="O53" s="8" t="str">
        <f t="shared" si="26"/>
        <v>OK</v>
      </c>
      <c r="P53" s="8" t="e">
        <f t="shared" si="26"/>
        <v>#REF!</v>
      </c>
      <c r="Q53" s="8" t="e">
        <f t="shared" si="26"/>
        <v>#REF!</v>
      </c>
      <c r="R53" s="9" t="e">
        <f t="shared" si="26"/>
        <v>#REF!</v>
      </c>
      <c r="S53" s="9" t="e">
        <f t="shared" si="26"/>
        <v>#REF!</v>
      </c>
      <c r="T53" s="10" t="e">
        <f t="shared" si="26"/>
        <v>#REF!</v>
      </c>
    </row>
    <row r="54" spans="1:20">
      <c r="A54" s="27">
        <f t="shared" si="19"/>
        <v>2027</v>
      </c>
      <c r="B54" s="17" t="str">
        <f t="shared" ref="B54:T54" si="27">IF(B17-B35=0,"OK","Stimmt nicht überein")</f>
        <v>OK</v>
      </c>
      <c r="C54" s="8" t="e">
        <f t="shared" si="27"/>
        <v>#REF!</v>
      </c>
      <c r="D54" s="8" t="e">
        <f t="shared" si="27"/>
        <v>#REF!</v>
      </c>
      <c r="E54" s="8" t="str">
        <f t="shared" si="27"/>
        <v>OK</v>
      </c>
      <c r="F54" s="8" t="e">
        <f t="shared" si="27"/>
        <v>#REF!</v>
      </c>
      <c r="G54" s="8" t="e">
        <f t="shared" si="27"/>
        <v>#REF!</v>
      </c>
      <c r="H54" s="8" t="e">
        <f t="shared" si="27"/>
        <v>#REF!</v>
      </c>
      <c r="I54" s="8" t="e">
        <f t="shared" si="27"/>
        <v>#REF!</v>
      </c>
      <c r="J54" s="8" t="e">
        <f t="shared" si="27"/>
        <v>#REF!</v>
      </c>
      <c r="K54" s="8" t="e">
        <f t="shared" si="27"/>
        <v>#REF!</v>
      </c>
      <c r="L54" s="8" t="e">
        <f t="shared" si="27"/>
        <v>#REF!</v>
      </c>
      <c r="M54" s="8" t="e">
        <f t="shared" si="27"/>
        <v>#REF!</v>
      </c>
      <c r="N54" s="8" t="str">
        <f t="shared" si="27"/>
        <v>OK</v>
      </c>
      <c r="O54" s="8" t="str">
        <f t="shared" si="27"/>
        <v>OK</v>
      </c>
      <c r="P54" s="8" t="e">
        <f t="shared" si="27"/>
        <v>#REF!</v>
      </c>
      <c r="Q54" s="8" t="e">
        <f t="shared" si="27"/>
        <v>#REF!</v>
      </c>
      <c r="R54" s="9" t="e">
        <f t="shared" si="27"/>
        <v>#REF!</v>
      </c>
      <c r="S54" s="9" t="e">
        <f t="shared" si="27"/>
        <v>#REF!</v>
      </c>
      <c r="T54" s="10" t="e">
        <f t="shared" si="27"/>
        <v>#REF!</v>
      </c>
    </row>
    <row r="55" spans="1:20">
      <c r="A55" s="27">
        <f t="shared" si="19"/>
        <v>2028</v>
      </c>
      <c r="B55" s="17" t="str">
        <f t="shared" ref="B55:T55" si="28">IF(B18-B36=0,"OK","Stimmt nicht überein")</f>
        <v>OK</v>
      </c>
      <c r="C55" s="8" t="e">
        <f t="shared" si="28"/>
        <v>#REF!</v>
      </c>
      <c r="D55" s="8" t="e">
        <f t="shared" si="28"/>
        <v>#REF!</v>
      </c>
      <c r="E55" s="8" t="str">
        <f t="shared" si="28"/>
        <v>OK</v>
      </c>
      <c r="F55" s="8" t="e">
        <f t="shared" si="28"/>
        <v>#REF!</v>
      </c>
      <c r="G55" s="8" t="e">
        <f t="shared" si="28"/>
        <v>#REF!</v>
      </c>
      <c r="H55" s="8" t="e">
        <f t="shared" si="28"/>
        <v>#REF!</v>
      </c>
      <c r="I55" s="8" t="e">
        <f t="shared" si="28"/>
        <v>#REF!</v>
      </c>
      <c r="J55" s="8" t="e">
        <f t="shared" si="28"/>
        <v>#REF!</v>
      </c>
      <c r="K55" s="8" t="e">
        <f t="shared" si="28"/>
        <v>#REF!</v>
      </c>
      <c r="L55" s="8" t="e">
        <f t="shared" si="28"/>
        <v>#REF!</v>
      </c>
      <c r="M55" s="8" t="e">
        <f t="shared" si="28"/>
        <v>#REF!</v>
      </c>
      <c r="N55" s="8" t="str">
        <f t="shared" si="28"/>
        <v>OK</v>
      </c>
      <c r="O55" s="8" t="str">
        <f t="shared" si="28"/>
        <v>OK</v>
      </c>
      <c r="P55" s="8" t="e">
        <f t="shared" si="28"/>
        <v>#REF!</v>
      </c>
      <c r="Q55" s="8" t="e">
        <f t="shared" si="28"/>
        <v>#REF!</v>
      </c>
      <c r="R55" s="9" t="e">
        <f t="shared" si="28"/>
        <v>#REF!</v>
      </c>
      <c r="S55" s="9" t="e">
        <f t="shared" si="28"/>
        <v>#REF!</v>
      </c>
      <c r="T55" s="10" t="e">
        <f t="shared" si="28"/>
        <v>#REF!</v>
      </c>
    </row>
    <row r="56" spans="1:20">
      <c r="A56" s="27">
        <f t="shared" si="19"/>
        <v>2029</v>
      </c>
      <c r="B56" s="17" t="str">
        <f t="shared" ref="B56:T56" si="29">IF(B19-B37=0,"OK","Stimmt nicht überein")</f>
        <v>OK</v>
      </c>
      <c r="C56" s="8" t="e">
        <f t="shared" si="29"/>
        <v>#REF!</v>
      </c>
      <c r="D56" s="8" t="e">
        <f t="shared" si="29"/>
        <v>#REF!</v>
      </c>
      <c r="E56" s="8" t="str">
        <f t="shared" si="29"/>
        <v>OK</v>
      </c>
      <c r="F56" s="8" t="e">
        <f t="shared" si="29"/>
        <v>#REF!</v>
      </c>
      <c r="G56" s="8" t="e">
        <f t="shared" si="29"/>
        <v>#REF!</v>
      </c>
      <c r="H56" s="8" t="e">
        <f t="shared" si="29"/>
        <v>#REF!</v>
      </c>
      <c r="I56" s="8" t="e">
        <f t="shared" si="29"/>
        <v>#REF!</v>
      </c>
      <c r="J56" s="8" t="e">
        <f t="shared" si="29"/>
        <v>#REF!</v>
      </c>
      <c r="K56" s="8" t="e">
        <f t="shared" si="29"/>
        <v>#REF!</v>
      </c>
      <c r="L56" s="8" t="e">
        <f t="shared" si="29"/>
        <v>#REF!</v>
      </c>
      <c r="M56" s="8" t="e">
        <f t="shared" si="29"/>
        <v>#REF!</v>
      </c>
      <c r="N56" s="8" t="str">
        <f t="shared" si="29"/>
        <v>OK</v>
      </c>
      <c r="O56" s="8" t="str">
        <f t="shared" si="29"/>
        <v>OK</v>
      </c>
      <c r="P56" s="8" t="e">
        <f t="shared" si="29"/>
        <v>#REF!</v>
      </c>
      <c r="Q56" s="8" t="e">
        <f t="shared" si="29"/>
        <v>#REF!</v>
      </c>
      <c r="R56" s="9" t="e">
        <f t="shared" si="29"/>
        <v>#REF!</v>
      </c>
      <c r="S56" s="9" t="e">
        <f t="shared" si="29"/>
        <v>#REF!</v>
      </c>
      <c r="T56" s="10" t="e">
        <f t="shared" si="29"/>
        <v>#REF!</v>
      </c>
    </row>
    <row r="57" spans="1:20">
      <c r="A57" s="29">
        <f t="shared" si="19"/>
        <v>2030</v>
      </c>
      <c r="B57" s="19" t="str">
        <f t="shared" ref="B57:T57" si="30">IF(B20-B38=0,"OK","Stimmt nicht überein")</f>
        <v>Stimmt nicht überein</v>
      </c>
      <c r="C57" s="20" t="e">
        <f t="shared" si="30"/>
        <v>#REF!</v>
      </c>
      <c r="D57" s="20" t="e">
        <f t="shared" si="30"/>
        <v>#REF!</v>
      </c>
      <c r="E57" s="20" t="str">
        <f t="shared" si="30"/>
        <v>Stimmt nicht überein</v>
      </c>
      <c r="F57" s="20" t="e">
        <f t="shared" si="30"/>
        <v>#REF!</v>
      </c>
      <c r="G57" s="20" t="e">
        <f t="shared" si="30"/>
        <v>#REF!</v>
      </c>
      <c r="H57" s="20" t="e">
        <f t="shared" si="30"/>
        <v>#REF!</v>
      </c>
      <c r="I57" s="20" t="e">
        <f t="shared" si="30"/>
        <v>#REF!</v>
      </c>
      <c r="J57" s="20" t="e">
        <f t="shared" si="30"/>
        <v>#REF!</v>
      </c>
      <c r="K57" s="20" t="e">
        <f t="shared" si="30"/>
        <v>#REF!</v>
      </c>
      <c r="L57" s="20" t="e">
        <f t="shared" si="30"/>
        <v>#REF!</v>
      </c>
      <c r="M57" s="20" t="e">
        <f t="shared" si="30"/>
        <v>#REF!</v>
      </c>
      <c r="N57" s="20" t="str">
        <f t="shared" si="30"/>
        <v>Stimmt nicht überein</v>
      </c>
      <c r="O57" s="20" t="str">
        <f t="shared" si="30"/>
        <v>Stimmt nicht überein</v>
      </c>
      <c r="P57" s="20" t="e">
        <f t="shared" si="30"/>
        <v>#REF!</v>
      </c>
      <c r="Q57" s="20" t="e">
        <f t="shared" si="30"/>
        <v>#REF!</v>
      </c>
      <c r="R57" s="25" t="e">
        <f t="shared" si="30"/>
        <v>#REF!</v>
      </c>
      <c r="S57" s="25" t="e">
        <f t="shared" si="30"/>
        <v>#REF!</v>
      </c>
      <c r="T57" s="23" t="e">
        <f t="shared" si="30"/>
        <v>#REF!</v>
      </c>
    </row>
  </sheetData>
  <mergeCells count="1">
    <mergeCell ref="B39:T3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C362-1759-40BE-8542-663E205419ED}">
  <dimension ref="A1:Q30"/>
  <sheetViews>
    <sheetView topLeftCell="A4" zoomScaleNormal="100" zoomScaleSheetLayoutView="11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c r="B2" s="1"/>
      <c r="C2" s="2"/>
      <c r="D2" s="2"/>
      <c r="E2" s="2"/>
      <c r="F2" s="2"/>
      <c r="G2" s="2"/>
      <c r="H2" s="2"/>
      <c r="I2" s="2"/>
      <c r="J2" s="2"/>
      <c r="K2" s="2"/>
      <c r="L2" s="2"/>
      <c r="M2" s="2"/>
      <c r="N2" s="2"/>
      <c r="O2" s="2"/>
      <c r="P2" s="2"/>
      <c r="Q2" s="2"/>
    </row>
    <row r="3" spans="1:17" ht="15" customHeight="1">
      <c r="A3" s="4" t="s">
        <v>116</v>
      </c>
      <c r="B3" s="1"/>
      <c r="C3" s="2"/>
      <c r="D3" s="2"/>
      <c r="E3" s="2"/>
      <c r="F3" s="2"/>
      <c r="G3" s="2"/>
      <c r="H3" s="2"/>
      <c r="I3" s="2"/>
      <c r="J3" s="2"/>
      <c r="K3" s="2"/>
      <c r="L3" s="2"/>
      <c r="M3" s="2"/>
      <c r="N3" s="2"/>
      <c r="O3" s="2"/>
      <c r="P3" s="2"/>
      <c r="Q3" s="2"/>
    </row>
    <row r="4" spans="1:17" ht="9" customHeight="1">
      <c r="A4" s="4"/>
      <c r="B4" s="1"/>
      <c r="C4" s="2"/>
      <c r="D4" s="2"/>
      <c r="E4" s="2"/>
      <c r="F4" s="2"/>
      <c r="G4" s="2"/>
      <c r="H4" s="2"/>
      <c r="I4" s="2"/>
      <c r="J4" s="2"/>
      <c r="K4" s="2"/>
      <c r="L4" s="2"/>
      <c r="M4" s="2"/>
      <c r="N4" s="2"/>
      <c r="O4" s="2"/>
      <c r="P4" s="2"/>
      <c r="Q4" s="2"/>
    </row>
    <row r="5" spans="1:17" ht="19.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1820</v>
      </c>
      <c r="D6" s="66">
        <v>0</v>
      </c>
      <c r="E6" s="66">
        <v>290</v>
      </c>
      <c r="F6" s="66">
        <v>100</v>
      </c>
      <c r="G6" s="66">
        <v>135</v>
      </c>
      <c r="H6" s="66">
        <v>700</v>
      </c>
      <c r="I6" s="66">
        <v>0</v>
      </c>
      <c r="J6" s="66">
        <v>0</v>
      </c>
      <c r="K6" s="66">
        <v>0</v>
      </c>
      <c r="L6" s="66">
        <v>570</v>
      </c>
      <c r="M6" s="66">
        <v>80</v>
      </c>
      <c r="N6" s="66">
        <v>504</v>
      </c>
      <c r="O6" s="66">
        <v>229</v>
      </c>
      <c r="P6" s="66">
        <v>280</v>
      </c>
      <c r="Q6" s="67">
        <v>250</v>
      </c>
    </row>
    <row r="7" spans="1:17" ht="14.25" customHeight="1">
      <c r="A7" s="74">
        <v>2024</v>
      </c>
      <c r="B7" s="66">
        <v>0</v>
      </c>
      <c r="C7" s="66">
        <v>1980</v>
      </c>
      <c r="D7" s="66">
        <v>0</v>
      </c>
      <c r="E7" s="66">
        <v>340</v>
      </c>
      <c r="F7" s="66">
        <v>80</v>
      </c>
      <c r="G7" s="66">
        <v>135</v>
      </c>
      <c r="H7" s="66">
        <v>700</v>
      </c>
      <c r="I7" s="66">
        <v>0</v>
      </c>
      <c r="J7" s="66">
        <v>0</v>
      </c>
      <c r="K7" s="66">
        <v>0</v>
      </c>
      <c r="L7" s="66">
        <v>480</v>
      </c>
      <c r="M7" s="66">
        <v>80</v>
      </c>
      <c r="N7" s="66">
        <v>478</v>
      </c>
      <c r="O7" s="66">
        <v>229</v>
      </c>
      <c r="P7" s="66">
        <v>280</v>
      </c>
      <c r="Q7" s="67">
        <v>250</v>
      </c>
    </row>
    <row r="8" spans="1:17" ht="14.25" customHeight="1">
      <c r="A8" s="74">
        <v>2025</v>
      </c>
      <c r="B8" s="66">
        <v>0</v>
      </c>
      <c r="C8" s="66">
        <v>2130</v>
      </c>
      <c r="D8" s="66">
        <v>0</v>
      </c>
      <c r="E8" s="66">
        <v>340</v>
      </c>
      <c r="F8" s="66">
        <v>80</v>
      </c>
      <c r="G8" s="66">
        <v>225</v>
      </c>
      <c r="H8" s="66">
        <v>700</v>
      </c>
      <c r="I8" s="66">
        <v>0</v>
      </c>
      <c r="J8" s="66">
        <v>0</v>
      </c>
      <c r="K8" s="66">
        <v>0</v>
      </c>
      <c r="L8" s="66">
        <v>520</v>
      </c>
      <c r="M8" s="66">
        <v>80</v>
      </c>
      <c r="N8" s="66">
        <v>474</v>
      </c>
      <c r="O8" s="66">
        <v>229</v>
      </c>
      <c r="P8" s="66">
        <v>280</v>
      </c>
      <c r="Q8" s="67">
        <v>250</v>
      </c>
    </row>
    <row r="9" spans="1:17" ht="14.25" customHeight="1">
      <c r="A9" s="74">
        <v>2026</v>
      </c>
      <c r="B9" s="66">
        <v>0</v>
      </c>
      <c r="C9" s="66">
        <v>1830</v>
      </c>
      <c r="D9" s="66">
        <v>0</v>
      </c>
      <c r="E9" s="66">
        <v>375</v>
      </c>
      <c r="F9" s="66">
        <v>80</v>
      </c>
      <c r="G9" s="66">
        <v>225</v>
      </c>
      <c r="H9" s="66">
        <v>700</v>
      </c>
      <c r="I9" s="66">
        <v>0</v>
      </c>
      <c r="J9" s="66">
        <v>0</v>
      </c>
      <c r="K9" s="66">
        <v>0</v>
      </c>
      <c r="L9" s="66">
        <v>600</v>
      </c>
      <c r="M9" s="66">
        <v>80</v>
      </c>
      <c r="N9" s="66">
        <v>453</v>
      </c>
      <c r="O9" s="66">
        <v>229</v>
      </c>
      <c r="P9" s="66">
        <v>280</v>
      </c>
      <c r="Q9" s="67">
        <v>250</v>
      </c>
    </row>
    <row r="10" spans="1:17" ht="14.25" customHeight="1">
      <c r="A10" s="74">
        <v>2027</v>
      </c>
      <c r="B10" s="66">
        <v>0</v>
      </c>
      <c r="C10" s="66">
        <v>1640</v>
      </c>
      <c r="D10" s="66">
        <v>0</v>
      </c>
      <c r="E10" s="66">
        <v>400</v>
      </c>
      <c r="F10" s="66">
        <v>80</v>
      </c>
      <c r="G10" s="66">
        <v>225</v>
      </c>
      <c r="H10" s="66">
        <v>700</v>
      </c>
      <c r="I10" s="66">
        <v>0</v>
      </c>
      <c r="J10" s="66">
        <v>0</v>
      </c>
      <c r="K10" s="66">
        <v>0</v>
      </c>
      <c r="L10" s="66">
        <v>510</v>
      </c>
      <c r="M10" s="66">
        <v>80</v>
      </c>
      <c r="N10" s="66">
        <v>349</v>
      </c>
      <c r="O10" s="66">
        <v>229</v>
      </c>
      <c r="P10" s="66">
        <v>280</v>
      </c>
      <c r="Q10" s="67">
        <v>250</v>
      </c>
    </row>
    <row r="11" spans="1:17" ht="14.25" customHeight="1">
      <c r="A11" s="74">
        <v>2028</v>
      </c>
      <c r="B11" s="66">
        <v>0</v>
      </c>
      <c r="C11" s="66">
        <v>1560</v>
      </c>
      <c r="D11" s="66">
        <v>0</v>
      </c>
      <c r="E11" s="66">
        <v>400</v>
      </c>
      <c r="F11" s="66">
        <v>80</v>
      </c>
      <c r="G11" s="66">
        <v>225</v>
      </c>
      <c r="H11" s="66">
        <v>700</v>
      </c>
      <c r="I11" s="66">
        <v>0</v>
      </c>
      <c r="J11" s="66">
        <v>0</v>
      </c>
      <c r="K11" s="66">
        <v>0</v>
      </c>
      <c r="L11" s="66">
        <v>520</v>
      </c>
      <c r="M11" s="66">
        <v>80</v>
      </c>
      <c r="N11" s="66">
        <v>364</v>
      </c>
      <c r="O11" s="66">
        <v>229</v>
      </c>
      <c r="P11" s="66">
        <v>280</v>
      </c>
      <c r="Q11" s="67">
        <v>250</v>
      </c>
    </row>
    <row r="12" spans="1:17" ht="14.25" customHeight="1">
      <c r="A12" s="74">
        <v>2029</v>
      </c>
      <c r="B12" s="66">
        <v>0</v>
      </c>
      <c r="C12" s="66">
        <v>1400</v>
      </c>
      <c r="D12" s="66">
        <v>0</v>
      </c>
      <c r="E12" s="66">
        <v>420</v>
      </c>
      <c r="F12" s="66">
        <v>80</v>
      </c>
      <c r="G12" s="66">
        <v>225</v>
      </c>
      <c r="H12" s="66">
        <v>700</v>
      </c>
      <c r="I12" s="66">
        <v>0</v>
      </c>
      <c r="J12" s="66">
        <v>0</v>
      </c>
      <c r="K12" s="66">
        <v>0</v>
      </c>
      <c r="L12" s="66">
        <v>600</v>
      </c>
      <c r="M12" s="66">
        <v>80</v>
      </c>
      <c r="N12" s="66">
        <v>364</v>
      </c>
      <c r="O12" s="66">
        <v>229</v>
      </c>
      <c r="P12" s="66">
        <v>280</v>
      </c>
      <c r="Q12" s="67">
        <v>250</v>
      </c>
    </row>
    <row r="13" spans="1:17" ht="12.75" customHeight="1">
      <c r="A13" s="74">
        <v>2030</v>
      </c>
      <c r="B13" s="66">
        <v>0</v>
      </c>
      <c r="C13" s="66">
        <v>1150</v>
      </c>
      <c r="D13" s="66">
        <v>0</v>
      </c>
      <c r="E13" s="66">
        <v>440</v>
      </c>
      <c r="F13" s="66">
        <v>80</v>
      </c>
      <c r="G13" s="66">
        <v>225</v>
      </c>
      <c r="H13" s="66">
        <v>700</v>
      </c>
      <c r="I13" s="66">
        <v>0</v>
      </c>
      <c r="J13" s="66">
        <v>0</v>
      </c>
      <c r="K13" s="66">
        <v>0</v>
      </c>
      <c r="L13" s="66">
        <v>510</v>
      </c>
      <c r="M13" s="66">
        <v>80</v>
      </c>
      <c r="N13" s="66">
        <v>364</v>
      </c>
      <c r="O13" s="66">
        <v>229</v>
      </c>
      <c r="P13" s="66">
        <v>280</v>
      </c>
      <c r="Q13" s="67">
        <v>250</v>
      </c>
    </row>
    <row r="14" spans="1:17" ht="12.75" customHeight="1">
      <c r="A14" s="74">
        <v>2031</v>
      </c>
      <c r="B14" s="66">
        <v>0</v>
      </c>
      <c r="C14" s="66">
        <v>1190</v>
      </c>
      <c r="D14" s="66">
        <v>0</v>
      </c>
      <c r="E14" s="66">
        <v>460</v>
      </c>
      <c r="F14" s="66">
        <v>80</v>
      </c>
      <c r="G14" s="66">
        <v>225</v>
      </c>
      <c r="H14" s="66">
        <v>700</v>
      </c>
      <c r="I14" s="66">
        <v>0</v>
      </c>
      <c r="J14" s="66">
        <v>0</v>
      </c>
      <c r="K14" s="66">
        <v>0</v>
      </c>
      <c r="L14" s="66">
        <v>520</v>
      </c>
      <c r="M14" s="66">
        <v>80</v>
      </c>
      <c r="N14" s="66">
        <v>364</v>
      </c>
      <c r="O14" s="66">
        <v>229</v>
      </c>
      <c r="P14" s="66">
        <v>280</v>
      </c>
      <c r="Q14" s="67">
        <v>250</v>
      </c>
    </row>
    <row r="15" spans="1:17">
      <c r="A15" s="74">
        <v>2032</v>
      </c>
      <c r="B15" s="66">
        <v>0</v>
      </c>
      <c r="C15" s="66">
        <v>1460</v>
      </c>
      <c r="D15" s="66">
        <v>0</v>
      </c>
      <c r="E15" s="66">
        <v>470</v>
      </c>
      <c r="F15" s="66">
        <v>80</v>
      </c>
      <c r="G15" s="66">
        <v>225</v>
      </c>
      <c r="H15" s="66">
        <v>700</v>
      </c>
      <c r="I15" s="66">
        <v>0</v>
      </c>
      <c r="J15" s="66">
        <v>0</v>
      </c>
      <c r="K15" s="66">
        <v>0</v>
      </c>
      <c r="L15" s="66">
        <v>600</v>
      </c>
      <c r="M15" s="66">
        <v>80</v>
      </c>
      <c r="N15" s="66">
        <v>364</v>
      </c>
      <c r="O15" s="66">
        <v>229</v>
      </c>
      <c r="P15" s="66">
        <v>280</v>
      </c>
      <c r="Q15" s="67">
        <v>250</v>
      </c>
    </row>
    <row r="16" spans="1:17">
      <c r="A16" s="74">
        <v>2033</v>
      </c>
      <c r="B16" s="68">
        <v>0</v>
      </c>
      <c r="C16" s="68">
        <v>1520</v>
      </c>
      <c r="D16" s="68">
        <v>0</v>
      </c>
      <c r="E16" s="68">
        <v>480</v>
      </c>
      <c r="F16" s="68">
        <v>80</v>
      </c>
      <c r="G16" s="68">
        <v>225</v>
      </c>
      <c r="H16" s="68">
        <v>700</v>
      </c>
      <c r="I16" s="68">
        <v>0</v>
      </c>
      <c r="J16" s="68">
        <v>0</v>
      </c>
      <c r="K16" s="68">
        <v>0</v>
      </c>
      <c r="L16" s="68">
        <v>510</v>
      </c>
      <c r="M16" s="68">
        <v>80</v>
      </c>
      <c r="N16" s="68">
        <v>364</v>
      </c>
      <c r="O16" s="68">
        <v>229</v>
      </c>
      <c r="P16" s="68">
        <v>280</v>
      </c>
      <c r="Q16" s="67">
        <v>250</v>
      </c>
    </row>
    <row r="17" spans="1:17">
      <c r="A17" s="74">
        <v>2034</v>
      </c>
      <c r="B17" s="68">
        <v>0</v>
      </c>
      <c r="C17" s="68">
        <v>1540</v>
      </c>
      <c r="D17" s="68">
        <v>0</v>
      </c>
      <c r="E17" s="68">
        <v>455</v>
      </c>
      <c r="F17" s="68">
        <v>80</v>
      </c>
      <c r="G17" s="68">
        <v>225</v>
      </c>
      <c r="H17" s="68">
        <v>700</v>
      </c>
      <c r="I17" s="68">
        <v>0</v>
      </c>
      <c r="J17" s="68">
        <v>0</v>
      </c>
      <c r="K17" s="68">
        <v>0</v>
      </c>
      <c r="L17" s="68">
        <v>520</v>
      </c>
      <c r="M17" s="68">
        <v>80</v>
      </c>
      <c r="N17" s="68">
        <v>364</v>
      </c>
      <c r="O17" s="68">
        <v>229</v>
      </c>
      <c r="P17" s="68">
        <v>280</v>
      </c>
      <c r="Q17" s="67">
        <v>250</v>
      </c>
    </row>
    <row r="18" spans="1:17">
      <c r="A18" s="75">
        <v>2035</v>
      </c>
      <c r="B18" s="69">
        <v>0</v>
      </c>
      <c r="C18" s="69">
        <v>1580</v>
      </c>
      <c r="D18" s="69">
        <v>0</v>
      </c>
      <c r="E18" s="69">
        <v>435</v>
      </c>
      <c r="F18" s="69">
        <v>80</v>
      </c>
      <c r="G18" s="69">
        <v>225</v>
      </c>
      <c r="H18" s="69">
        <v>700</v>
      </c>
      <c r="I18" s="69">
        <v>0</v>
      </c>
      <c r="J18" s="69">
        <v>0</v>
      </c>
      <c r="K18" s="69">
        <v>0</v>
      </c>
      <c r="L18" s="69">
        <v>600</v>
      </c>
      <c r="M18" s="69">
        <v>80</v>
      </c>
      <c r="N18" s="69">
        <v>364</v>
      </c>
      <c r="O18" s="69">
        <v>229</v>
      </c>
      <c r="P18" s="69">
        <v>280</v>
      </c>
      <c r="Q18" s="70">
        <v>250</v>
      </c>
    </row>
    <row r="19" spans="1:17" ht="17.25" customHeight="1">
      <c r="A19" s="56" t="s">
        <v>34</v>
      </c>
      <c r="B19" s="45" t="s">
        <v>98</v>
      </c>
      <c r="C19" s="95" t="s">
        <v>147</v>
      </c>
      <c r="D19" s="95"/>
      <c r="E19" s="95"/>
      <c r="F19" s="95"/>
      <c r="G19" s="95"/>
      <c r="H19" s="95"/>
      <c r="I19" s="95"/>
      <c r="J19" s="95"/>
      <c r="K19" s="95"/>
      <c r="L19" s="95"/>
      <c r="M19" s="95"/>
      <c r="N19" s="95"/>
      <c r="O19" s="95"/>
      <c r="P19" s="95"/>
      <c r="Q19" s="95"/>
    </row>
    <row r="20" spans="1:17" ht="18" customHeight="1">
      <c r="A20" s="56"/>
      <c r="B20" s="45" t="s">
        <v>139</v>
      </c>
      <c r="C20" s="95" t="s">
        <v>146</v>
      </c>
      <c r="D20" s="95"/>
      <c r="E20" s="95"/>
      <c r="F20" s="95"/>
      <c r="G20" s="95"/>
      <c r="H20" s="95"/>
      <c r="I20" s="95"/>
      <c r="J20" s="95"/>
      <c r="K20" s="95"/>
      <c r="L20" s="95"/>
      <c r="M20" s="95"/>
      <c r="N20" s="95"/>
      <c r="O20" s="95"/>
      <c r="P20" s="95"/>
      <c r="Q20" s="95"/>
    </row>
    <row r="21" spans="1:17" ht="43.5" customHeight="1">
      <c r="A21" s="57"/>
      <c r="B21" s="45" t="s">
        <v>134</v>
      </c>
      <c r="C21" s="95" t="s">
        <v>167</v>
      </c>
      <c r="D21" s="95"/>
      <c r="E21" s="95"/>
      <c r="F21" s="95"/>
      <c r="G21" s="95"/>
      <c r="H21" s="95"/>
      <c r="I21" s="95"/>
      <c r="J21" s="95"/>
      <c r="K21" s="95"/>
      <c r="L21" s="95"/>
      <c r="M21" s="95"/>
      <c r="N21" s="95"/>
      <c r="O21" s="95"/>
      <c r="P21" s="95"/>
      <c r="Q21" s="95"/>
    </row>
    <row r="22" spans="1:17" ht="43.5" customHeight="1">
      <c r="A22" s="57"/>
      <c r="B22" s="45" t="s">
        <v>103</v>
      </c>
      <c r="C22" s="95" t="s">
        <v>149</v>
      </c>
      <c r="D22" s="95"/>
      <c r="E22" s="95"/>
      <c r="F22" s="95"/>
      <c r="G22" s="95"/>
      <c r="H22" s="95"/>
      <c r="I22" s="95"/>
      <c r="J22" s="95"/>
      <c r="K22" s="95"/>
      <c r="L22" s="95"/>
      <c r="M22" s="95"/>
      <c r="N22" s="95"/>
      <c r="O22" s="95"/>
      <c r="P22" s="95"/>
      <c r="Q22" s="95"/>
    </row>
    <row r="23" spans="1:17" ht="81.95" customHeight="1">
      <c r="A23" s="57"/>
      <c r="B23" s="45" t="s">
        <v>99</v>
      </c>
      <c r="C23" s="96" t="s">
        <v>148</v>
      </c>
      <c r="D23" s="96"/>
      <c r="E23" s="96"/>
      <c r="F23" s="96"/>
      <c r="G23" s="96"/>
      <c r="H23" s="96"/>
      <c r="I23" s="96"/>
      <c r="J23" s="96"/>
      <c r="K23" s="96"/>
      <c r="L23" s="96"/>
      <c r="M23" s="96"/>
      <c r="N23" s="96"/>
      <c r="O23" s="96"/>
      <c r="P23" s="96"/>
      <c r="Q23" s="96"/>
    </row>
    <row r="24" spans="1:17" ht="14.25" customHeight="1">
      <c r="B24" s="45" t="s">
        <v>100</v>
      </c>
      <c r="C24" s="96" t="s">
        <v>150</v>
      </c>
      <c r="D24" s="96"/>
      <c r="E24" s="96"/>
      <c r="F24" s="96"/>
      <c r="G24" s="96"/>
      <c r="H24" s="96"/>
      <c r="I24" s="96"/>
      <c r="J24" s="96"/>
      <c r="K24" s="96"/>
      <c r="L24" s="96"/>
      <c r="M24" s="96"/>
      <c r="N24" s="96"/>
      <c r="O24" s="96"/>
      <c r="P24" s="96"/>
      <c r="Q24" s="96"/>
    </row>
    <row r="25" spans="1:17" ht="28.5" customHeight="1">
      <c r="B25" s="45" t="s">
        <v>191</v>
      </c>
      <c r="C25" s="96" t="s">
        <v>192</v>
      </c>
      <c r="D25" s="96"/>
      <c r="E25" s="96"/>
      <c r="F25" s="96"/>
      <c r="G25" s="96"/>
      <c r="H25" s="96"/>
      <c r="I25" s="96"/>
      <c r="J25" s="96"/>
      <c r="K25" s="96"/>
      <c r="L25" s="96"/>
      <c r="M25" s="96"/>
      <c r="N25" s="96"/>
      <c r="O25" s="96"/>
      <c r="P25" s="96"/>
      <c r="Q25" s="96"/>
    </row>
    <row r="26" spans="1:17" ht="42" customHeight="1">
      <c r="B26" s="45" t="s">
        <v>113</v>
      </c>
      <c r="C26" s="96" t="s">
        <v>194</v>
      </c>
      <c r="D26" s="96"/>
      <c r="E26" s="96"/>
      <c r="F26" s="96"/>
      <c r="G26" s="96"/>
      <c r="H26" s="96"/>
      <c r="I26" s="96"/>
      <c r="J26" s="96"/>
      <c r="K26" s="96"/>
      <c r="L26" s="96"/>
      <c r="M26" s="96"/>
      <c r="N26" s="96"/>
      <c r="O26" s="96"/>
      <c r="P26" s="96"/>
      <c r="Q26" s="96"/>
    </row>
    <row r="27" spans="1:17">
      <c r="B27" s="48"/>
      <c r="C27" s="48"/>
      <c r="D27" s="48"/>
      <c r="E27" s="48"/>
      <c r="F27" s="48"/>
      <c r="G27" s="48"/>
      <c r="H27" s="48"/>
      <c r="I27" s="48"/>
      <c r="J27" s="48"/>
      <c r="K27" s="48"/>
      <c r="L27" s="48"/>
      <c r="M27" s="48"/>
      <c r="N27" s="48"/>
      <c r="O27" s="48"/>
      <c r="P27" s="48"/>
      <c r="Q27" s="48"/>
    </row>
    <row r="28" spans="1:17">
      <c r="B28" s="48"/>
      <c r="C28" s="48"/>
      <c r="D28" s="48"/>
      <c r="E28" s="48"/>
      <c r="F28" s="48"/>
      <c r="G28" s="48"/>
      <c r="H28" s="48"/>
      <c r="I28" s="48"/>
      <c r="J28" s="48"/>
      <c r="K28" s="48"/>
      <c r="L28" s="48"/>
      <c r="M28" s="48"/>
      <c r="N28" s="48"/>
      <c r="O28" s="48"/>
      <c r="P28" s="48"/>
      <c r="Q28" s="48"/>
    </row>
    <row r="29" spans="1:17">
      <c r="B29" s="48"/>
      <c r="C29" s="48"/>
      <c r="D29" s="48"/>
      <c r="E29" s="48"/>
      <c r="F29" s="48"/>
      <c r="G29" s="48"/>
      <c r="H29" s="48"/>
      <c r="I29" s="48"/>
      <c r="J29" s="48"/>
      <c r="K29" s="48"/>
      <c r="L29" s="48"/>
      <c r="M29" s="48"/>
      <c r="N29" s="48"/>
      <c r="O29" s="48"/>
      <c r="P29" s="48"/>
      <c r="Q29" s="48"/>
    </row>
    <row r="30" spans="1:17" ht="12.75" customHeight="1">
      <c r="B30" s="58"/>
      <c r="C30" s="94"/>
      <c r="D30" s="94"/>
      <c r="E30" s="94"/>
      <c r="F30" s="94"/>
      <c r="G30" s="94"/>
      <c r="H30" s="94"/>
      <c r="I30" s="94"/>
      <c r="J30" s="94"/>
      <c r="K30" s="94"/>
      <c r="L30" s="94"/>
      <c r="M30" s="94"/>
      <c r="N30" s="94"/>
      <c r="O30" s="94"/>
      <c r="P30" s="94"/>
      <c r="Q30" s="94"/>
    </row>
  </sheetData>
  <mergeCells count="9">
    <mergeCell ref="C30:Q30"/>
    <mergeCell ref="C19:Q19"/>
    <mergeCell ref="C23:Q23"/>
    <mergeCell ref="C26:Q26"/>
    <mergeCell ref="C20:Q20"/>
    <mergeCell ref="C21:Q21"/>
    <mergeCell ref="C22:Q22"/>
    <mergeCell ref="C24:Q24"/>
    <mergeCell ref="C25:Q25"/>
  </mergeCells>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1B32-9EED-4958-A58A-F2697FFEE0A6}">
  <dimension ref="A1:Q28"/>
  <sheetViews>
    <sheetView view="pageBreakPreview" zoomScale="110" zoomScaleNormal="100" zoomScaleSheetLayoutView="11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119</v>
      </c>
      <c r="B3" s="12"/>
    </row>
    <row r="4" spans="1:17" ht="5.25" customHeight="1">
      <c r="A4" s="12"/>
      <c r="B4" s="12"/>
    </row>
    <row r="5" spans="1:17" ht="12.7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0</v>
      </c>
      <c r="D6" s="66">
        <v>446</v>
      </c>
      <c r="E6" s="66">
        <v>10</v>
      </c>
      <c r="F6" s="66">
        <v>0</v>
      </c>
      <c r="G6" s="66">
        <v>180</v>
      </c>
      <c r="H6" s="66">
        <v>0</v>
      </c>
      <c r="I6" s="66">
        <v>0</v>
      </c>
      <c r="J6" s="66">
        <v>1593</v>
      </c>
      <c r="K6" s="66">
        <v>0</v>
      </c>
      <c r="L6" s="66">
        <v>0</v>
      </c>
      <c r="M6" s="66">
        <v>0</v>
      </c>
      <c r="N6" s="66">
        <v>0</v>
      </c>
      <c r="O6" s="66">
        <v>0</v>
      </c>
      <c r="P6" s="68">
        <v>0</v>
      </c>
      <c r="Q6" s="67">
        <v>0</v>
      </c>
    </row>
    <row r="7" spans="1:17" ht="14.25" customHeight="1">
      <c r="A7" s="74">
        <v>2024</v>
      </c>
      <c r="B7" s="66">
        <v>0</v>
      </c>
      <c r="C7" s="66">
        <v>0</v>
      </c>
      <c r="D7" s="66">
        <v>600</v>
      </c>
      <c r="E7" s="66">
        <v>0</v>
      </c>
      <c r="F7" s="66">
        <v>0</v>
      </c>
      <c r="G7" s="66">
        <v>210</v>
      </c>
      <c r="H7" s="66">
        <v>0</v>
      </c>
      <c r="I7" s="66">
        <v>0</v>
      </c>
      <c r="J7" s="66">
        <v>1593</v>
      </c>
      <c r="K7" s="66">
        <v>0</v>
      </c>
      <c r="L7" s="66">
        <v>0</v>
      </c>
      <c r="M7" s="66">
        <v>0</v>
      </c>
      <c r="N7" s="66">
        <v>0</v>
      </c>
      <c r="O7" s="66">
        <v>0</v>
      </c>
      <c r="P7" s="68">
        <v>0</v>
      </c>
      <c r="Q7" s="67">
        <v>0</v>
      </c>
    </row>
    <row r="8" spans="1:17" ht="14.25" customHeight="1">
      <c r="A8" s="74">
        <v>2025</v>
      </c>
      <c r="B8" s="66">
        <v>0</v>
      </c>
      <c r="C8" s="66">
        <v>0</v>
      </c>
      <c r="D8" s="66">
        <v>600</v>
      </c>
      <c r="E8" s="66">
        <v>0</v>
      </c>
      <c r="F8" s="66">
        <v>0</v>
      </c>
      <c r="G8" s="66">
        <v>0</v>
      </c>
      <c r="H8" s="66">
        <v>0</v>
      </c>
      <c r="I8" s="66">
        <v>0</v>
      </c>
      <c r="J8" s="66">
        <v>1593</v>
      </c>
      <c r="K8" s="66">
        <v>0</v>
      </c>
      <c r="L8" s="66">
        <v>0</v>
      </c>
      <c r="M8" s="66">
        <v>0</v>
      </c>
      <c r="N8" s="66">
        <v>0</v>
      </c>
      <c r="O8" s="66">
        <v>0</v>
      </c>
      <c r="P8" s="68">
        <v>0</v>
      </c>
      <c r="Q8" s="67">
        <v>0</v>
      </c>
    </row>
    <row r="9" spans="1:17" ht="14.25" customHeight="1">
      <c r="A9" s="74">
        <v>2026</v>
      </c>
      <c r="B9" s="66">
        <v>0</v>
      </c>
      <c r="C9" s="66">
        <v>0</v>
      </c>
      <c r="D9" s="66">
        <v>800</v>
      </c>
      <c r="E9" s="66">
        <v>0</v>
      </c>
      <c r="F9" s="66">
        <v>0</v>
      </c>
      <c r="G9" s="66">
        <v>0</v>
      </c>
      <c r="H9" s="66">
        <v>0</v>
      </c>
      <c r="I9" s="66">
        <v>0</v>
      </c>
      <c r="J9" s="66">
        <v>1593</v>
      </c>
      <c r="K9" s="66">
        <v>0</v>
      </c>
      <c r="L9" s="66">
        <v>0</v>
      </c>
      <c r="M9" s="66">
        <v>0</v>
      </c>
      <c r="N9" s="66">
        <v>0</v>
      </c>
      <c r="O9" s="66">
        <v>0</v>
      </c>
      <c r="P9" s="68">
        <v>0</v>
      </c>
      <c r="Q9" s="67">
        <v>0</v>
      </c>
    </row>
    <row r="10" spans="1:17" ht="14.25" customHeight="1">
      <c r="A10" s="74">
        <v>2027</v>
      </c>
      <c r="B10" s="66">
        <v>0</v>
      </c>
      <c r="C10" s="66">
        <v>0</v>
      </c>
      <c r="D10" s="66">
        <v>800</v>
      </c>
      <c r="E10" s="66">
        <v>0</v>
      </c>
      <c r="F10" s="66">
        <v>0</v>
      </c>
      <c r="G10" s="66">
        <v>0</v>
      </c>
      <c r="H10" s="66">
        <v>0</v>
      </c>
      <c r="I10" s="66">
        <v>0</v>
      </c>
      <c r="J10" s="66">
        <v>1593</v>
      </c>
      <c r="K10" s="66">
        <v>0</v>
      </c>
      <c r="L10" s="66">
        <v>0</v>
      </c>
      <c r="M10" s="66">
        <v>0</v>
      </c>
      <c r="N10" s="66">
        <v>0</v>
      </c>
      <c r="O10" s="66">
        <v>0</v>
      </c>
      <c r="P10" s="68">
        <v>0</v>
      </c>
      <c r="Q10" s="67">
        <v>0</v>
      </c>
    </row>
    <row r="11" spans="1:17" ht="14.25" customHeight="1">
      <c r="A11" s="74">
        <v>2028</v>
      </c>
      <c r="B11" s="66">
        <v>0</v>
      </c>
      <c r="C11" s="66">
        <v>0</v>
      </c>
      <c r="D11" s="66">
        <v>800</v>
      </c>
      <c r="E11" s="66">
        <v>0</v>
      </c>
      <c r="F11" s="66">
        <v>0</v>
      </c>
      <c r="G11" s="66">
        <v>0</v>
      </c>
      <c r="H11" s="66">
        <v>0</v>
      </c>
      <c r="I11" s="66">
        <v>0</v>
      </c>
      <c r="J11" s="66">
        <v>1593</v>
      </c>
      <c r="K11" s="66">
        <v>0</v>
      </c>
      <c r="L11" s="66">
        <v>0</v>
      </c>
      <c r="M11" s="66">
        <v>0</v>
      </c>
      <c r="N11" s="66">
        <v>0</v>
      </c>
      <c r="O11" s="66">
        <v>0</v>
      </c>
      <c r="P11" s="68">
        <v>0</v>
      </c>
      <c r="Q11" s="67">
        <v>0</v>
      </c>
    </row>
    <row r="12" spans="1:17" ht="14.25" customHeight="1">
      <c r="A12" s="74">
        <v>2029</v>
      </c>
      <c r="B12" s="66">
        <v>0</v>
      </c>
      <c r="C12" s="66">
        <v>0</v>
      </c>
      <c r="D12" s="66">
        <v>800</v>
      </c>
      <c r="E12" s="66">
        <v>0</v>
      </c>
      <c r="F12" s="66">
        <v>0</v>
      </c>
      <c r="G12" s="66">
        <v>0</v>
      </c>
      <c r="H12" s="66">
        <v>0</v>
      </c>
      <c r="I12" s="66">
        <v>0</v>
      </c>
      <c r="J12" s="66">
        <v>1593</v>
      </c>
      <c r="K12" s="66">
        <v>0</v>
      </c>
      <c r="L12" s="66">
        <v>0</v>
      </c>
      <c r="M12" s="66">
        <v>0</v>
      </c>
      <c r="N12" s="66">
        <v>0</v>
      </c>
      <c r="O12" s="66">
        <v>0</v>
      </c>
      <c r="P12" s="68">
        <v>0</v>
      </c>
      <c r="Q12" s="67">
        <v>0</v>
      </c>
    </row>
    <row r="13" spans="1:17" ht="12.75" customHeight="1">
      <c r="A13" s="74">
        <v>2030</v>
      </c>
      <c r="B13" s="66">
        <v>0</v>
      </c>
      <c r="C13" s="66">
        <v>0</v>
      </c>
      <c r="D13" s="66">
        <v>900</v>
      </c>
      <c r="E13" s="66">
        <v>0</v>
      </c>
      <c r="F13" s="66">
        <v>0</v>
      </c>
      <c r="G13" s="66">
        <v>0</v>
      </c>
      <c r="H13" s="66">
        <v>0</v>
      </c>
      <c r="I13" s="66">
        <v>0</v>
      </c>
      <c r="J13" s="66">
        <v>1593</v>
      </c>
      <c r="K13" s="66">
        <v>0</v>
      </c>
      <c r="L13" s="66">
        <v>0</v>
      </c>
      <c r="M13" s="66">
        <v>0</v>
      </c>
      <c r="N13" s="66">
        <v>0</v>
      </c>
      <c r="O13" s="66">
        <v>0</v>
      </c>
      <c r="P13" s="68">
        <v>0</v>
      </c>
      <c r="Q13" s="67">
        <v>0</v>
      </c>
    </row>
    <row r="14" spans="1:17">
      <c r="A14" s="74">
        <v>2031</v>
      </c>
      <c r="B14" s="66">
        <v>0</v>
      </c>
      <c r="C14" s="66">
        <v>0</v>
      </c>
      <c r="D14" s="66">
        <v>1000</v>
      </c>
      <c r="E14" s="66">
        <v>0</v>
      </c>
      <c r="F14" s="66">
        <v>0</v>
      </c>
      <c r="G14" s="66">
        <v>0</v>
      </c>
      <c r="H14" s="66">
        <v>0</v>
      </c>
      <c r="I14" s="66">
        <v>0</v>
      </c>
      <c r="J14" s="66">
        <v>1593</v>
      </c>
      <c r="K14" s="66">
        <v>0</v>
      </c>
      <c r="L14" s="66">
        <v>0</v>
      </c>
      <c r="M14" s="66">
        <v>0</v>
      </c>
      <c r="N14" s="66">
        <v>0</v>
      </c>
      <c r="O14" s="66">
        <v>0</v>
      </c>
      <c r="P14" s="68">
        <v>0</v>
      </c>
      <c r="Q14" s="67">
        <v>0</v>
      </c>
    </row>
    <row r="15" spans="1:17">
      <c r="A15" s="74">
        <v>2032</v>
      </c>
      <c r="B15" s="66">
        <v>0</v>
      </c>
      <c r="C15" s="66">
        <v>0</v>
      </c>
      <c r="D15" s="66">
        <v>1000</v>
      </c>
      <c r="E15" s="66">
        <v>0</v>
      </c>
      <c r="F15" s="66">
        <v>0</v>
      </c>
      <c r="G15" s="66">
        <v>0</v>
      </c>
      <c r="H15" s="66">
        <v>0</v>
      </c>
      <c r="I15" s="66">
        <v>0</v>
      </c>
      <c r="J15" s="66">
        <v>1593</v>
      </c>
      <c r="K15" s="66">
        <v>0</v>
      </c>
      <c r="L15" s="66">
        <v>0</v>
      </c>
      <c r="M15" s="66">
        <v>0</v>
      </c>
      <c r="N15" s="66">
        <v>0</v>
      </c>
      <c r="O15" s="66">
        <v>0</v>
      </c>
      <c r="P15" s="68">
        <v>0</v>
      </c>
      <c r="Q15" s="67">
        <v>0</v>
      </c>
    </row>
    <row r="16" spans="1:17">
      <c r="A16" s="74">
        <v>2033</v>
      </c>
      <c r="B16" s="68">
        <v>0</v>
      </c>
      <c r="C16" s="68">
        <v>0</v>
      </c>
      <c r="D16" s="68">
        <v>1000</v>
      </c>
      <c r="E16" s="68">
        <v>0</v>
      </c>
      <c r="F16" s="68">
        <v>0</v>
      </c>
      <c r="G16" s="68">
        <v>0</v>
      </c>
      <c r="H16" s="68">
        <v>0</v>
      </c>
      <c r="I16" s="68">
        <v>0</v>
      </c>
      <c r="J16" s="68">
        <v>1593</v>
      </c>
      <c r="K16" s="68">
        <v>0</v>
      </c>
      <c r="L16" s="68">
        <v>0</v>
      </c>
      <c r="M16" s="68">
        <v>0</v>
      </c>
      <c r="N16" s="68">
        <v>0</v>
      </c>
      <c r="O16" s="68">
        <v>0</v>
      </c>
      <c r="P16" s="68">
        <v>0</v>
      </c>
      <c r="Q16" s="67">
        <v>0</v>
      </c>
    </row>
    <row r="17" spans="1:17">
      <c r="A17" s="74">
        <v>2034</v>
      </c>
      <c r="B17" s="68">
        <v>0</v>
      </c>
      <c r="C17" s="68">
        <v>0</v>
      </c>
      <c r="D17" s="68">
        <v>1000</v>
      </c>
      <c r="E17" s="68">
        <v>0</v>
      </c>
      <c r="F17" s="68">
        <v>0</v>
      </c>
      <c r="G17" s="68">
        <v>0</v>
      </c>
      <c r="H17" s="68">
        <v>0</v>
      </c>
      <c r="I17" s="68">
        <v>0</v>
      </c>
      <c r="J17" s="68">
        <v>1593</v>
      </c>
      <c r="K17" s="68">
        <v>0</v>
      </c>
      <c r="L17" s="68">
        <v>0</v>
      </c>
      <c r="M17" s="68">
        <v>0</v>
      </c>
      <c r="N17" s="68">
        <v>0</v>
      </c>
      <c r="O17" s="68">
        <v>0</v>
      </c>
      <c r="P17" s="68">
        <v>0</v>
      </c>
      <c r="Q17" s="67">
        <v>0</v>
      </c>
    </row>
    <row r="18" spans="1:17">
      <c r="A18" s="75">
        <v>2035</v>
      </c>
      <c r="B18" s="69">
        <v>0</v>
      </c>
      <c r="C18" s="69">
        <v>0</v>
      </c>
      <c r="D18" s="69">
        <v>1000</v>
      </c>
      <c r="E18" s="69">
        <v>0</v>
      </c>
      <c r="F18" s="69">
        <v>0</v>
      </c>
      <c r="G18" s="69">
        <v>0</v>
      </c>
      <c r="H18" s="69">
        <v>0</v>
      </c>
      <c r="I18" s="69">
        <v>0</v>
      </c>
      <c r="J18" s="69">
        <v>1593</v>
      </c>
      <c r="K18" s="69">
        <v>0</v>
      </c>
      <c r="L18" s="69">
        <v>0</v>
      </c>
      <c r="M18" s="69">
        <v>0</v>
      </c>
      <c r="N18" s="69">
        <v>0</v>
      </c>
      <c r="O18" s="69">
        <v>0</v>
      </c>
      <c r="P18" s="69">
        <v>0</v>
      </c>
      <c r="Q18" s="70">
        <v>0</v>
      </c>
    </row>
    <row r="19" spans="1:17" ht="137.25" customHeight="1">
      <c r="A19" s="56" t="s">
        <v>34</v>
      </c>
      <c r="B19" s="45" t="s">
        <v>97</v>
      </c>
      <c r="C19" s="95" t="s">
        <v>168</v>
      </c>
      <c r="D19" s="95"/>
      <c r="E19" s="95"/>
      <c r="F19" s="95"/>
      <c r="G19" s="95"/>
      <c r="H19" s="95"/>
      <c r="I19" s="95"/>
      <c r="J19" s="95"/>
      <c r="K19" s="95"/>
      <c r="L19" s="95"/>
      <c r="M19" s="95"/>
      <c r="N19" s="95"/>
      <c r="O19" s="95"/>
      <c r="P19" s="95"/>
      <c r="Q19" s="95"/>
    </row>
    <row r="20" spans="1:17" ht="55.5" customHeight="1">
      <c r="A20" s="57"/>
      <c r="B20" s="45" t="s">
        <v>101</v>
      </c>
      <c r="C20" s="96" t="s">
        <v>149</v>
      </c>
      <c r="D20" s="96"/>
      <c r="E20" s="96"/>
      <c r="F20" s="96"/>
      <c r="G20" s="96"/>
      <c r="H20" s="96"/>
      <c r="I20" s="96"/>
      <c r="J20" s="96"/>
      <c r="K20" s="96"/>
      <c r="L20" s="96"/>
      <c r="M20" s="96"/>
      <c r="N20" s="96"/>
      <c r="O20" s="96"/>
      <c r="P20" s="96"/>
      <c r="Q20" s="96"/>
    </row>
    <row r="21" spans="1:17" ht="30.75" customHeight="1">
      <c r="A21" s="57"/>
      <c r="B21" s="45" t="s">
        <v>99</v>
      </c>
      <c r="C21" s="96" t="s">
        <v>145</v>
      </c>
      <c r="D21" s="96"/>
      <c r="E21" s="96"/>
      <c r="F21" s="96"/>
      <c r="G21" s="96"/>
      <c r="H21" s="96"/>
      <c r="I21" s="96"/>
      <c r="J21" s="96"/>
      <c r="K21" s="96"/>
      <c r="L21" s="96"/>
      <c r="M21" s="96"/>
      <c r="N21" s="96"/>
      <c r="O21" s="96"/>
      <c r="P21" s="96"/>
      <c r="Q21" s="96"/>
    </row>
    <row r="22" spans="1:17" ht="117.75" customHeight="1">
      <c r="A22" s="57"/>
      <c r="B22" s="45" t="s">
        <v>132</v>
      </c>
      <c r="C22" s="97" t="s">
        <v>175</v>
      </c>
      <c r="D22" s="97"/>
      <c r="E22" s="97"/>
      <c r="F22" s="97"/>
      <c r="G22" s="97"/>
      <c r="H22" s="97"/>
      <c r="I22" s="97"/>
      <c r="J22" s="97"/>
      <c r="K22" s="97"/>
      <c r="L22" s="97"/>
      <c r="M22" s="97"/>
      <c r="N22" s="97"/>
      <c r="O22" s="97"/>
      <c r="P22" s="97"/>
      <c r="Q22" s="97"/>
    </row>
    <row r="23" spans="1:17">
      <c r="B23" s="45" t="s">
        <v>102</v>
      </c>
      <c r="C23" s="96" t="s">
        <v>180</v>
      </c>
      <c r="D23" s="96"/>
      <c r="E23" s="96"/>
      <c r="F23" s="96"/>
      <c r="G23" s="96"/>
      <c r="H23" s="96"/>
      <c r="I23" s="96"/>
      <c r="J23" s="96"/>
      <c r="K23" s="96"/>
      <c r="L23" s="96"/>
      <c r="M23" s="96"/>
      <c r="N23" s="96"/>
      <c r="O23" s="96"/>
      <c r="P23" s="96"/>
      <c r="Q23" s="96"/>
    </row>
    <row r="25" spans="1:17">
      <c r="B25" s="45"/>
      <c r="C25" s="96"/>
      <c r="D25" s="96"/>
      <c r="E25" s="96"/>
      <c r="F25" s="96"/>
      <c r="G25" s="96"/>
      <c r="H25" s="96"/>
      <c r="I25" s="96"/>
      <c r="J25" s="96"/>
      <c r="K25" s="96"/>
      <c r="L25" s="96"/>
      <c r="M25" s="96"/>
      <c r="N25" s="96"/>
      <c r="O25" s="96"/>
      <c r="P25" s="96"/>
      <c r="Q25" s="96"/>
    </row>
    <row r="26" spans="1:17">
      <c r="B26" s="48"/>
      <c r="C26" s="48"/>
      <c r="D26" s="48"/>
      <c r="E26" s="48"/>
      <c r="F26" s="48"/>
      <c r="G26" s="48"/>
      <c r="H26" s="48"/>
      <c r="I26" s="48"/>
      <c r="J26" s="48"/>
      <c r="K26" s="48"/>
      <c r="L26" s="48"/>
      <c r="M26" s="48"/>
      <c r="N26" s="48"/>
      <c r="O26" s="48"/>
      <c r="P26" s="48"/>
      <c r="Q26" s="48"/>
    </row>
    <row r="27" spans="1:17">
      <c r="B27" s="48"/>
      <c r="C27" s="48"/>
      <c r="D27" s="48"/>
      <c r="E27" s="48"/>
      <c r="F27" s="48"/>
      <c r="G27" s="48"/>
      <c r="H27" s="48"/>
      <c r="I27" s="48"/>
      <c r="J27" s="48"/>
      <c r="K27" s="48"/>
      <c r="L27" s="48"/>
      <c r="M27" s="48"/>
      <c r="N27" s="48"/>
      <c r="O27" s="48"/>
      <c r="P27" s="48"/>
      <c r="Q27" s="48"/>
    </row>
    <row r="28" spans="1:17">
      <c r="B28" s="45"/>
      <c r="C28" s="96"/>
      <c r="D28" s="96"/>
      <c r="E28" s="96"/>
      <c r="F28" s="96"/>
      <c r="G28" s="96"/>
      <c r="H28" s="96"/>
      <c r="I28" s="96"/>
      <c r="J28" s="96"/>
      <c r="K28" s="96"/>
      <c r="L28" s="96"/>
      <c r="M28" s="96"/>
      <c r="N28" s="96"/>
      <c r="O28" s="96"/>
      <c r="P28" s="96"/>
      <c r="Q28" s="96"/>
    </row>
  </sheetData>
  <mergeCells count="7">
    <mergeCell ref="C19:Q19"/>
    <mergeCell ref="C20:Q20"/>
    <mergeCell ref="C21:Q21"/>
    <mergeCell ref="C28:Q28"/>
    <mergeCell ref="C23:Q23"/>
    <mergeCell ref="C25:Q25"/>
    <mergeCell ref="C22:Q22"/>
  </mergeCells>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E29E-80B8-4CD9-A10E-5C0FA008FF06}">
  <dimension ref="A1:Q25"/>
  <sheetViews>
    <sheetView view="pageBreakPreview" topLeftCell="A16" zoomScale="90" zoomScaleNormal="100" zoomScaleSheetLayoutView="9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row r="3" spans="1:17">
      <c r="A3" s="4" t="s">
        <v>121</v>
      </c>
      <c r="B3" s="12"/>
    </row>
    <row r="4" spans="1:17" ht="9" customHeight="1">
      <c r="A4" s="12"/>
      <c r="B4" s="12"/>
    </row>
    <row r="5" spans="1:17" ht="13.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1170</v>
      </c>
      <c r="D6" s="66">
        <v>0</v>
      </c>
      <c r="E6" s="66">
        <v>180</v>
      </c>
      <c r="F6" s="66">
        <v>0</v>
      </c>
      <c r="G6" s="66">
        <v>0</v>
      </c>
      <c r="H6" s="66">
        <v>500</v>
      </c>
      <c r="I6" s="66">
        <v>0</v>
      </c>
      <c r="J6" s="66">
        <v>0</v>
      </c>
      <c r="K6" s="66">
        <v>0</v>
      </c>
      <c r="L6" s="66">
        <v>105</v>
      </c>
      <c r="M6" s="66">
        <v>50</v>
      </c>
      <c r="N6" s="66">
        <v>217</v>
      </c>
      <c r="O6" s="66">
        <v>157</v>
      </c>
      <c r="P6" s="68">
        <v>200</v>
      </c>
      <c r="Q6" s="67">
        <v>90</v>
      </c>
    </row>
    <row r="7" spans="1:17" ht="14.25" customHeight="1">
      <c r="A7" s="74">
        <v>2024</v>
      </c>
      <c r="B7" s="66">
        <v>0</v>
      </c>
      <c r="C7" s="66">
        <v>1020</v>
      </c>
      <c r="D7" s="66">
        <v>0</v>
      </c>
      <c r="E7" s="66">
        <v>200</v>
      </c>
      <c r="F7" s="66">
        <v>0</v>
      </c>
      <c r="G7" s="66">
        <v>0</v>
      </c>
      <c r="H7" s="66">
        <v>500</v>
      </c>
      <c r="I7" s="66">
        <v>0</v>
      </c>
      <c r="J7" s="66">
        <v>0</v>
      </c>
      <c r="K7" s="66">
        <v>0</v>
      </c>
      <c r="L7" s="66">
        <v>105</v>
      </c>
      <c r="M7" s="66">
        <v>50</v>
      </c>
      <c r="N7" s="66">
        <v>206</v>
      </c>
      <c r="O7" s="66">
        <v>157</v>
      </c>
      <c r="P7" s="68">
        <v>200</v>
      </c>
      <c r="Q7" s="67">
        <v>90</v>
      </c>
    </row>
    <row r="8" spans="1:17" ht="14.25" customHeight="1">
      <c r="A8" s="74">
        <v>2025</v>
      </c>
      <c r="B8" s="66">
        <v>0</v>
      </c>
      <c r="C8" s="66">
        <v>850</v>
      </c>
      <c r="D8" s="66">
        <v>0</v>
      </c>
      <c r="E8" s="66">
        <v>200</v>
      </c>
      <c r="F8" s="66">
        <v>0</v>
      </c>
      <c r="G8" s="66">
        <v>0</v>
      </c>
      <c r="H8" s="66">
        <v>500</v>
      </c>
      <c r="I8" s="66">
        <v>0</v>
      </c>
      <c r="J8" s="66">
        <v>0</v>
      </c>
      <c r="K8" s="66">
        <v>0</v>
      </c>
      <c r="L8" s="66">
        <v>105</v>
      </c>
      <c r="M8" s="66">
        <v>50</v>
      </c>
      <c r="N8" s="66">
        <v>204</v>
      </c>
      <c r="O8" s="66">
        <v>157</v>
      </c>
      <c r="P8" s="68">
        <v>200</v>
      </c>
      <c r="Q8" s="67">
        <v>90</v>
      </c>
    </row>
    <row r="9" spans="1:17" ht="14.25" customHeight="1">
      <c r="A9" s="74">
        <v>2026</v>
      </c>
      <c r="B9" s="66">
        <v>0</v>
      </c>
      <c r="C9" s="66">
        <v>680</v>
      </c>
      <c r="D9" s="66">
        <v>0</v>
      </c>
      <c r="E9" s="66">
        <v>200</v>
      </c>
      <c r="F9" s="66">
        <v>0</v>
      </c>
      <c r="G9" s="66">
        <v>0</v>
      </c>
      <c r="H9" s="66">
        <v>500</v>
      </c>
      <c r="I9" s="66">
        <v>0</v>
      </c>
      <c r="J9" s="66">
        <v>0</v>
      </c>
      <c r="K9" s="66">
        <v>0</v>
      </c>
      <c r="L9" s="66">
        <v>105</v>
      </c>
      <c r="M9" s="66">
        <v>50</v>
      </c>
      <c r="N9" s="66">
        <v>195</v>
      </c>
      <c r="O9" s="66">
        <v>157</v>
      </c>
      <c r="P9" s="68">
        <v>200</v>
      </c>
      <c r="Q9" s="67">
        <v>90</v>
      </c>
    </row>
    <row r="10" spans="1:17" ht="14.25" customHeight="1">
      <c r="A10" s="74">
        <v>2027</v>
      </c>
      <c r="B10" s="66">
        <v>0</v>
      </c>
      <c r="C10" s="66">
        <v>660</v>
      </c>
      <c r="D10" s="66">
        <v>0</v>
      </c>
      <c r="E10" s="66">
        <v>200</v>
      </c>
      <c r="F10" s="66">
        <v>0</v>
      </c>
      <c r="G10" s="66">
        <v>0</v>
      </c>
      <c r="H10" s="66">
        <v>500</v>
      </c>
      <c r="I10" s="66">
        <v>0</v>
      </c>
      <c r="J10" s="66">
        <v>0</v>
      </c>
      <c r="K10" s="66">
        <v>0</v>
      </c>
      <c r="L10" s="66">
        <v>105</v>
      </c>
      <c r="M10" s="66">
        <v>50</v>
      </c>
      <c r="N10" s="66">
        <v>402</v>
      </c>
      <c r="O10" s="66">
        <v>157</v>
      </c>
      <c r="P10" s="68">
        <v>200</v>
      </c>
      <c r="Q10" s="67">
        <v>90</v>
      </c>
    </row>
    <row r="11" spans="1:17" ht="14.25" customHeight="1">
      <c r="A11" s="74">
        <v>2028</v>
      </c>
      <c r="B11" s="66">
        <v>0</v>
      </c>
      <c r="C11" s="66">
        <v>600</v>
      </c>
      <c r="D11" s="66">
        <v>0</v>
      </c>
      <c r="E11" s="66">
        <v>200</v>
      </c>
      <c r="F11" s="66">
        <v>0</v>
      </c>
      <c r="G11" s="66">
        <v>0</v>
      </c>
      <c r="H11" s="66">
        <v>500</v>
      </c>
      <c r="I11" s="66">
        <v>0</v>
      </c>
      <c r="J11" s="66">
        <v>0</v>
      </c>
      <c r="K11" s="66">
        <v>0</v>
      </c>
      <c r="L11" s="66">
        <v>105</v>
      </c>
      <c r="M11" s="66">
        <v>50</v>
      </c>
      <c r="N11" s="66">
        <v>420</v>
      </c>
      <c r="O11" s="66">
        <v>157</v>
      </c>
      <c r="P11" s="68">
        <v>200</v>
      </c>
      <c r="Q11" s="67">
        <v>90</v>
      </c>
    </row>
    <row r="12" spans="1:17" ht="14.25" customHeight="1">
      <c r="A12" s="74">
        <v>2029</v>
      </c>
      <c r="B12" s="66">
        <v>0</v>
      </c>
      <c r="C12" s="66">
        <v>550</v>
      </c>
      <c r="D12" s="66">
        <v>0</v>
      </c>
      <c r="E12" s="66">
        <v>200</v>
      </c>
      <c r="F12" s="66">
        <v>0</v>
      </c>
      <c r="G12" s="66">
        <v>0</v>
      </c>
      <c r="H12" s="66">
        <v>500</v>
      </c>
      <c r="I12" s="66">
        <v>0</v>
      </c>
      <c r="J12" s="66">
        <v>0</v>
      </c>
      <c r="K12" s="66">
        <v>0</v>
      </c>
      <c r="L12" s="66">
        <v>105</v>
      </c>
      <c r="M12" s="66">
        <v>50</v>
      </c>
      <c r="N12" s="66">
        <v>420</v>
      </c>
      <c r="O12" s="66">
        <v>157</v>
      </c>
      <c r="P12" s="68">
        <v>200</v>
      </c>
      <c r="Q12" s="67">
        <v>90</v>
      </c>
    </row>
    <row r="13" spans="1:17" ht="12.75" customHeight="1">
      <c r="A13" s="74">
        <v>2030</v>
      </c>
      <c r="B13" s="66">
        <v>0</v>
      </c>
      <c r="C13" s="66">
        <v>510</v>
      </c>
      <c r="D13" s="66">
        <v>0</v>
      </c>
      <c r="E13" s="66">
        <v>200</v>
      </c>
      <c r="F13" s="66">
        <v>0</v>
      </c>
      <c r="G13" s="66">
        <v>0</v>
      </c>
      <c r="H13" s="66">
        <v>500</v>
      </c>
      <c r="I13" s="66">
        <v>0</v>
      </c>
      <c r="J13" s="66">
        <v>0</v>
      </c>
      <c r="K13" s="66">
        <v>0</v>
      </c>
      <c r="L13" s="66">
        <v>105</v>
      </c>
      <c r="M13" s="66">
        <v>50</v>
      </c>
      <c r="N13" s="66">
        <v>420</v>
      </c>
      <c r="O13" s="66">
        <v>157</v>
      </c>
      <c r="P13" s="68">
        <v>200</v>
      </c>
      <c r="Q13" s="67">
        <v>90</v>
      </c>
    </row>
    <row r="14" spans="1:17">
      <c r="A14" s="74">
        <v>2031</v>
      </c>
      <c r="B14" s="66">
        <v>0</v>
      </c>
      <c r="C14" s="66">
        <v>490</v>
      </c>
      <c r="D14" s="66">
        <v>0</v>
      </c>
      <c r="E14" s="66">
        <v>200</v>
      </c>
      <c r="F14" s="66">
        <v>0</v>
      </c>
      <c r="G14" s="66">
        <v>0</v>
      </c>
      <c r="H14" s="66">
        <v>500</v>
      </c>
      <c r="I14" s="66">
        <v>0</v>
      </c>
      <c r="J14" s="66">
        <v>0</v>
      </c>
      <c r="K14" s="66">
        <v>0</v>
      </c>
      <c r="L14" s="66">
        <v>105</v>
      </c>
      <c r="M14" s="66">
        <v>50</v>
      </c>
      <c r="N14" s="66">
        <v>420</v>
      </c>
      <c r="O14" s="66">
        <v>157</v>
      </c>
      <c r="P14" s="68">
        <v>200</v>
      </c>
      <c r="Q14" s="67">
        <v>90</v>
      </c>
    </row>
    <row r="15" spans="1:17">
      <c r="A15" s="74">
        <v>2032</v>
      </c>
      <c r="B15" s="66">
        <v>0</v>
      </c>
      <c r="C15" s="66">
        <v>550</v>
      </c>
      <c r="D15" s="66">
        <v>0</v>
      </c>
      <c r="E15" s="66">
        <v>200</v>
      </c>
      <c r="F15" s="66">
        <v>0</v>
      </c>
      <c r="G15" s="66">
        <v>0</v>
      </c>
      <c r="H15" s="66">
        <v>500</v>
      </c>
      <c r="I15" s="66">
        <v>0</v>
      </c>
      <c r="J15" s="66">
        <v>0</v>
      </c>
      <c r="K15" s="66">
        <v>0</v>
      </c>
      <c r="L15" s="66">
        <v>105</v>
      </c>
      <c r="M15" s="66">
        <v>50</v>
      </c>
      <c r="N15" s="66">
        <v>420</v>
      </c>
      <c r="O15" s="66">
        <v>157</v>
      </c>
      <c r="P15" s="68">
        <v>200</v>
      </c>
      <c r="Q15" s="67">
        <v>90</v>
      </c>
    </row>
    <row r="16" spans="1:17">
      <c r="A16" s="74">
        <v>2033</v>
      </c>
      <c r="B16" s="68">
        <v>0</v>
      </c>
      <c r="C16" s="68">
        <v>570</v>
      </c>
      <c r="D16" s="68">
        <v>0</v>
      </c>
      <c r="E16" s="68">
        <v>200</v>
      </c>
      <c r="F16" s="68">
        <v>0</v>
      </c>
      <c r="G16" s="68">
        <v>0</v>
      </c>
      <c r="H16" s="68">
        <v>500</v>
      </c>
      <c r="I16" s="68">
        <v>0</v>
      </c>
      <c r="J16" s="68">
        <v>0</v>
      </c>
      <c r="K16" s="68">
        <v>0</v>
      </c>
      <c r="L16" s="68">
        <v>105</v>
      </c>
      <c r="M16" s="68">
        <v>50</v>
      </c>
      <c r="N16" s="68">
        <v>420</v>
      </c>
      <c r="O16" s="68">
        <v>157</v>
      </c>
      <c r="P16" s="68">
        <v>200</v>
      </c>
      <c r="Q16" s="67">
        <v>90</v>
      </c>
    </row>
    <row r="17" spans="1:17">
      <c r="A17" s="74">
        <v>2034</v>
      </c>
      <c r="B17" s="68">
        <v>0</v>
      </c>
      <c r="C17" s="68">
        <v>580</v>
      </c>
      <c r="D17" s="68">
        <v>0</v>
      </c>
      <c r="E17" s="68">
        <v>200</v>
      </c>
      <c r="F17" s="68">
        <v>0</v>
      </c>
      <c r="G17" s="68">
        <v>0</v>
      </c>
      <c r="H17" s="68">
        <v>500</v>
      </c>
      <c r="I17" s="68">
        <v>0</v>
      </c>
      <c r="J17" s="68">
        <v>0</v>
      </c>
      <c r="K17" s="68">
        <v>0</v>
      </c>
      <c r="L17" s="68">
        <v>105</v>
      </c>
      <c r="M17" s="68">
        <v>50</v>
      </c>
      <c r="N17" s="68">
        <v>420</v>
      </c>
      <c r="O17" s="68">
        <v>157</v>
      </c>
      <c r="P17" s="68">
        <v>200</v>
      </c>
      <c r="Q17" s="67">
        <v>90</v>
      </c>
    </row>
    <row r="18" spans="1:17">
      <c r="A18" s="75">
        <v>2035</v>
      </c>
      <c r="B18" s="69">
        <v>0</v>
      </c>
      <c r="C18" s="69">
        <v>630</v>
      </c>
      <c r="D18" s="69">
        <v>0</v>
      </c>
      <c r="E18" s="69">
        <v>200</v>
      </c>
      <c r="F18" s="69">
        <v>0</v>
      </c>
      <c r="G18" s="69">
        <v>0</v>
      </c>
      <c r="H18" s="69">
        <v>500</v>
      </c>
      <c r="I18" s="69">
        <v>0</v>
      </c>
      <c r="J18" s="69">
        <v>0</v>
      </c>
      <c r="K18" s="69">
        <v>0</v>
      </c>
      <c r="L18" s="69">
        <v>105</v>
      </c>
      <c r="M18" s="69">
        <v>50</v>
      </c>
      <c r="N18" s="69">
        <v>420</v>
      </c>
      <c r="O18" s="69">
        <v>157</v>
      </c>
      <c r="P18" s="69">
        <v>200</v>
      </c>
      <c r="Q18" s="70">
        <v>90</v>
      </c>
    </row>
    <row r="19" spans="1:17" ht="18.75" customHeight="1">
      <c r="A19" s="56" t="s">
        <v>34</v>
      </c>
      <c r="B19" s="45" t="s">
        <v>98</v>
      </c>
      <c r="C19" s="95" t="s">
        <v>147</v>
      </c>
      <c r="D19" s="95"/>
      <c r="E19" s="95"/>
      <c r="F19" s="95"/>
      <c r="G19" s="95"/>
      <c r="H19" s="95"/>
      <c r="I19" s="95"/>
      <c r="J19" s="95"/>
      <c r="K19" s="95"/>
      <c r="L19" s="95"/>
      <c r="M19" s="95"/>
      <c r="N19" s="95"/>
      <c r="O19" s="95"/>
      <c r="P19" s="95"/>
      <c r="Q19" s="95"/>
    </row>
    <row r="20" spans="1:17" ht="15.75" customHeight="1">
      <c r="A20" s="56"/>
      <c r="B20" s="45" t="s">
        <v>139</v>
      </c>
      <c r="C20" s="95" t="s">
        <v>146</v>
      </c>
      <c r="D20" s="95"/>
      <c r="E20" s="95"/>
      <c r="F20" s="95"/>
      <c r="G20" s="95"/>
      <c r="H20" s="95"/>
      <c r="I20" s="95"/>
      <c r="J20" s="95"/>
      <c r="K20" s="95"/>
      <c r="L20" s="95"/>
      <c r="M20" s="95"/>
      <c r="N20" s="95"/>
      <c r="O20" s="95"/>
      <c r="P20" s="95"/>
      <c r="Q20" s="95"/>
    </row>
    <row r="21" spans="1:17" ht="43.5" customHeight="1">
      <c r="A21" s="57"/>
      <c r="B21" s="45" t="s">
        <v>134</v>
      </c>
      <c r="C21" s="95" t="s">
        <v>167</v>
      </c>
      <c r="D21" s="95"/>
      <c r="E21" s="95"/>
      <c r="F21" s="95"/>
      <c r="G21" s="95"/>
      <c r="H21" s="95"/>
      <c r="I21" s="95"/>
      <c r="J21" s="95"/>
      <c r="K21" s="95"/>
      <c r="L21" s="95"/>
      <c r="M21" s="95"/>
      <c r="N21" s="95"/>
      <c r="O21" s="95"/>
      <c r="P21" s="95"/>
      <c r="Q21" s="95"/>
    </row>
    <row r="22" spans="1:17" ht="78" customHeight="1">
      <c r="B22" s="45" t="s">
        <v>99</v>
      </c>
      <c r="C22" s="96" t="s">
        <v>148</v>
      </c>
      <c r="D22" s="96"/>
      <c r="E22" s="96"/>
      <c r="F22" s="96"/>
      <c r="G22" s="96"/>
      <c r="H22" s="96"/>
      <c r="I22" s="96"/>
      <c r="J22" s="96"/>
      <c r="K22" s="96"/>
      <c r="L22" s="96"/>
      <c r="M22" s="96"/>
      <c r="N22" s="96"/>
      <c r="O22" s="96"/>
      <c r="P22" s="96"/>
      <c r="Q22" s="96"/>
    </row>
    <row r="23" spans="1:17" ht="13.5" customHeight="1">
      <c r="B23" s="45" t="s">
        <v>100</v>
      </c>
      <c r="C23" s="96" t="s">
        <v>150</v>
      </c>
      <c r="D23" s="96"/>
      <c r="E23" s="96"/>
      <c r="F23" s="96"/>
      <c r="G23" s="96"/>
      <c r="H23" s="96"/>
      <c r="I23" s="96"/>
      <c r="J23" s="96"/>
      <c r="K23" s="96"/>
      <c r="L23" s="96"/>
      <c r="M23" s="96"/>
      <c r="N23" s="96"/>
      <c r="O23" s="96"/>
      <c r="P23" s="96"/>
      <c r="Q23" s="96"/>
    </row>
    <row r="24" spans="1:17" ht="27" customHeight="1">
      <c r="B24" s="45" t="s">
        <v>191</v>
      </c>
      <c r="C24" s="96" t="s">
        <v>192</v>
      </c>
      <c r="D24" s="96"/>
      <c r="E24" s="96"/>
      <c r="F24" s="96"/>
      <c r="G24" s="96"/>
      <c r="H24" s="96"/>
      <c r="I24" s="96"/>
      <c r="J24" s="96"/>
      <c r="K24" s="96"/>
      <c r="L24" s="96"/>
      <c r="M24" s="96"/>
      <c r="N24" s="96"/>
      <c r="O24" s="96"/>
      <c r="P24" s="96"/>
      <c r="Q24" s="96"/>
    </row>
    <row r="25" spans="1:17" ht="45.75" customHeight="1">
      <c r="B25" s="45" t="s">
        <v>113</v>
      </c>
      <c r="C25" s="96" t="s">
        <v>194</v>
      </c>
      <c r="D25" s="96"/>
      <c r="E25" s="96"/>
      <c r="F25" s="96"/>
      <c r="G25" s="96"/>
      <c r="H25" s="96"/>
      <c r="I25" s="96"/>
      <c r="J25" s="96"/>
      <c r="K25" s="96"/>
      <c r="L25" s="96"/>
      <c r="M25" s="96"/>
      <c r="N25" s="96"/>
      <c r="O25" s="96"/>
      <c r="P25" s="96"/>
      <c r="Q25" s="96"/>
    </row>
  </sheetData>
  <mergeCells count="7">
    <mergeCell ref="C19:Q19"/>
    <mergeCell ref="C22:Q22"/>
    <mergeCell ref="C25:Q25"/>
    <mergeCell ref="C23:Q23"/>
    <mergeCell ref="C20:Q20"/>
    <mergeCell ref="C21:Q21"/>
    <mergeCell ref="C24:Q24"/>
  </mergeCells>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F08E-E948-4B45-B178-7B81926F3CC6}">
  <dimension ref="A1:Q34"/>
  <sheetViews>
    <sheetView view="pageBreakPreview" zoomScale="90" zoomScaleNormal="140" zoomScaleSheetLayoutView="90" workbookViewId="0">
      <selection activeCell="D35" sqref="D35"/>
    </sheetView>
  </sheetViews>
  <sheetFormatPr baseColWidth="10" defaultColWidth="11.42578125" defaultRowHeight="12.75"/>
  <cols>
    <col min="1" max="1" width="10" style="13" customWidth="1"/>
    <col min="2" max="17" width="7.42578125"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123</v>
      </c>
      <c r="B3" s="12"/>
    </row>
    <row r="4" spans="1:17" ht="1.5" customHeight="1">
      <c r="A4" s="12"/>
      <c r="B4" s="12"/>
    </row>
    <row r="5" spans="1:17" ht="12.7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970</v>
      </c>
      <c r="D6" s="66">
        <v>695</v>
      </c>
      <c r="E6" s="66">
        <v>460</v>
      </c>
      <c r="F6" s="66">
        <v>197</v>
      </c>
      <c r="G6" s="66">
        <v>285</v>
      </c>
      <c r="H6" s="66">
        <v>960</v>
      </c>
      <c r="I6" s="66">
        <v>0</v>
      </c>
      <c r="J6" s="66">
        <v>1243</v>
      </c>
      <c r="K6" s="66">
        <v>0</v>
      </c>
      <c r="L6" s="66">
        <v>400</v>
      </c>
      <c r="M6" s="66">
        <v>100</v>
      </c>
      <c r="N6" s="66">
        <v>585</v>
      </c>
      <c r="O6" s="66">
        <v>350</v>
      </c>
      <c r="P6" s="68">
        <v>360</v>
      </c>
      <c r="Q6" s="67">
        <v>240</v>
      </c>
    </row>
    <row r="7" spans="1:17" ht="14.25" customHeight="1">
      <c r="A7" s="74">
        <v>2024</v>
      </c>
      <c r="B7" s="66">
        <v>0</v>
      </c>
      <c r="C7" s="66">
        <v>1000</v>
      </c>
      <c r="D7" s="66">
        <v>700</v>
      </c>
      <c r="E7" s="66">
        <v>460</v>
      </c>
      <c r="F7" s="66">
        <v>215</v>
      </c>
      <c r="G7" s="66">
        <v>300</v>
      </c>
      <c r="H7" s="66">
        <v>960</v>
      </c>
      <c r="I7" s="66">
        <v>0</v>
      </c>
      <c r="J7" s="66">
        <v>1277</v>
      </c>
      <c r="K7" s="66">
        <v>0</v>
      </c>
      <c r="L7" s="66">
        <v>450</v>
      </c>
      <c r="M7" s="66">
        <v>100</v>
      </c>
      <c r="N7" s="66">
        <v>554</v>
      </c>
      <c r="O7" s="66">
        <v>350</v>
      </c>
      <c r="P7" s="68">
        <v>360</v>
      </c>
      <c r="Q7" s="67">
        <v>240</v>
      </c>
    </row>
    <row r="8" spans="1:17" ht="14.25" customHeight="1">
      <c r="A8" s="74">
        <v>2025</v>
      </c>
      <c r="B8" s="66">
        <v>0</v>
      </c>
      <c r="C8" s="66">
        <v>1010</v>
      </c>
      <c r="D8" s="66">
        <v>750</v>
      </c>
      <c r="E8" s="66">
        <v>460</v>
      </c>
      <c r="F8" s="66">
        <v>215</v>
      </c>
      <c r="G8" s="66">
        <v>420</v>
      </c>
      <c r="H8" s="66">
        <v>960</v>
      </c>
      <c r="I8" s="66">
        <v>0</v>
      </c>
      <c r="J8" s="66">
        <v>1277</v>
      </c>
      <c r="K8" s="66">
        <v>0</v>
      </c>
      <c r="L8" s="66">
        <v>500</v>
      </c>
      <c r="M8" s="66">
        <v>100</v>
      </c>
      <c r="N8" s="66">
        <v>549</v>
      </c>
      <c r="O8" s="66">
        <v>350</v>
      </c>
      <c r="P8" s="68">
        <v>360</v>
      </c>
      <c r="Q8" s="67">
        <v>240</v>
      </c>
    </row>
    <row r="9" spans="1:17" ht="14.25" customHeight="1">
      <c r="A9" s="74">
        <v>2026</v>
      </c>
      <c r="B9" s="66">
        <v>0</v>
      </c>
      <c r="C9" s="66">
        <v>1010</v>
      </c>
      <c r="D9" s="66">
        <v>800</v>
      </c>
      <c r="E9" s="66">
        <v>460</v>
      </c>
      <c r="F9" s="66">
        <v>215</v>
      </c>
      <c r="G9" s="66">
        <v>420</v>
      </c>
      <c r="H9" s="66">
        <v>960</v>
      </c>
      <c r="I9" s="66">
        <v>0</v>
      </c>
      <c r="J9" s="66">
        <v>1277</v>
      </c>
      <c r="K9" s="66">
        <v>0</v>
      </c>
      <c r="L9" s="66">
        <v>500</v>
      </c>
      <c r="M9" s="66">
        <v>100</v>
      </c>
      <c r="N9" s="66">
        <v>526</v>
      </c>
      <c r="O9" s="66">
        <v>350</v>
      </c>
      <c r="P9" s="68">
        <v>360</v>
      </c>
      <c r="Q9" s="67">
        <v>240</v>
      </c>
    </row>
    <row r="10" spans="1:17" ht="14.25" customHeight="1">
      <c r="A10" s="74">
        <v>2027</v>
      </c>
      <c r="B10" s="66">
        <v>0</v>
      </c>
      <c r="C10" s="66">
        <v>970</v>
      </c>
      <c r="D10" s="66">
        <v>1100</v>
      </c>
      <c r="E10" s="66">
        <v>470</v>
      </c>
      <c r="F10" s="66">
        <v>215</v>
      </c>
      <c r="G10" s="66">
        <v>420</v>
      </c>
      <c r="H10" s="66">
        <v>960</v>
      </c>
      <c r="I10" s="66">
        <v>0</v>
      </c>
      <c r="J10" s="66">
        <v>1277</v>
      </c>
      <c r="K10" s="66">
        <v>0</v>
      </c>
      <c r="L10" s="66">
        <v>500</v>
      </c>
      <c r="M10" s="66">
        <v>100</v>
      </c>
      <c r="N10" s="66">
        <v>402</v>
      </c>
      <c r="O10" s="66">
        <v>350</v>
      </c>
      <c r="P10" s="68">
        <v>360</v>
      </c>
      <c r="Q10" s="67">
        <v>240</v>
      </c>
    </row>
    <row r="11" spans="1:17" ht="14.25" customHeight="1">
      <c r="A11" s="74">
        <v>2028</v>
      </c>
      <c r="B11" s="66">
        <v>0</v>
      </c>
      <c r="C11" s="66">
        <v>970</v>
      </c>
      <c r="D11" s="66">
        <v>1100</v>
      </c>
      <c r="E11" s="66">
        <v>470</v>
      </c>
      <c r="F11" s="66">
        <v>215</v>
      </c>
      <c r="G11" s="66">
        <v>420</v>
      </c>
      <c r="H11" s="66">
        <v>960</v>
      </c>
      <c r="I11" s="66">
        <v>0</v>
      </c>
      <c r="J11" s="66">
        <v>1277</v>
      </c>
      <c r="K11" s="66">
        <v>0</v>
      </c>
      <c r="L11" s="66">
        <v>500</v>
      </c>
      <c r="M11" s="66">
        <v>100</v>
      </c>
      <c r="N11" s="66">
        <v>420</v>
      </c>
      <c r="O11" s="66">
        <v>350</v>
      </c>
      <c r="P11" s="68">
        <v>360</v>
      </c>
      <c r="Q11" s="67">
        <v>240</v>
      </c>
    </row>
    <row r="12" spans="1:17" ht="14.25" customHeight="1">
      <c r="A12" s="74">
        <v>2029</v>
      </c>
      <c r="B12" s="66">
        <v>0</v>
      </c>
      <c r="C12" s="66">
        <v>870</v>
      </c>
      <c r="D12" s="66">
        <v>1100</v>
      </c>
      <c r="E12" s="66">
        <v>470</v>
      </c>
      <c r="F12" s="66">
        <v>215</v>
      </c>
      <c r="G12" s="66">
        <v>420</v>
      </c>
      <c r="H12" s="66">
        <v>960</v>
      </c>
      <c r="I12" s="66">
        <v>0</v>
      </c>
      <c r="J12" s="66">
        <v>1277</v>
      </c>
      <c r="K12" s="66">
        <v>0</v>
      </c>
      <c r="L12" s="66">
        <v>500</v>
      </c>
      <c r="M12" s="66">
        <v>100</v>
      </c>
      <c r="N12" s="66">
        <v>420</v>
      </c>
      <c r="O12" s="66">
        <v>350</v>
      </c>
      <c r="P12" s="68">
        <v>360</v>
      </c>
      <c r="Q12" s="67">
        <v>240</v>
      </c>
    </row>
    <row r="13" spans="1:17" ht="12.75" customHeight="1">
      <c r="A13" s="74">
        <v>2030</v>
      </c>
      <c r="B13" s="66">
        <v>0</v>
      </c>
      <c r="C13" s="66">
        <v>810</v>
      </c>
      <c r="D13" s="66">
        <v>1200</v>
      </c>
      <c r="E13" s="66">
        <v>470</v>
      </c>
      <c r="F13" s="66">
        <v>215</v>
      </c>
      <c r="G13" s="66">
        <v>420</v>
      </c>
      <c r="H13" s="66">
        <v>960</v>
      </c>
      <c r="I13" s="66">
        <v>0</v>
      </c>
      <c r="J13" s="66">
        <v>1277</v>
      </c>
      <c r="K13" s="66">
        <v>0</v>
      </c>
      <c r="L13" s="66">
        <v>500</v>
      </c>
      <c r="M13" s="66">
        <v>100</v>
      </c>
      <c r="N13" s="66">
        <v>420</v>
      </c>
      <c r="O13" s="66">
        <v>350</v>
      </c>
      <c r="P13" s="68">
        <v>360</v>
      </c>
      <c r="Q13" s="67">
        <v>240</v>
      </c>
    </row>
    <row r="14" spans="1:17">
      <c r="A14" s="74">
        <v>2031</v>
      </c>
      <c r="B14" s="66">
        <v>0</v>
      </c>
      <c r="C14" s="66">
        <v>730</v>
      </c>
      <c r="D14" s="66">
        <v>1300</v>
      </c>
      <c r="E14" s="66">
        <v>470</v>
      </c>
      <c r="F14" s="66">
        <v>215</v>
      </c>
      <c r="G14" s="66">
        <v>420</v>
      </c>
      <c r="H14" s="66">
        <v>960</v>
      </c>
      <c r="I14" s="66">
        <v>0</v>
      </c>
      <c r="J14" s="66">
        <v>1277</v>
      </c>
      <c r="K14" s="66">
        <v>0</v>
      </c>
      <c r="L14" s="66">
        <v>500</v>
      </c>
      <c r="M14" s="66">
        <v>100</v>
      </c>
      <c r="N14" s="66">
        <v>420</v>
      </c>
      <c r="O14" s="66">
        <v>350</v>
      </c>
      <c r="P14" s="68">
        <v>360</v>
      </c>
      <c r="Q14" s="67">
        <v>240</v>
      </c>
    </row>
    <row r="15" spans="1:17">
      <c r="A15" s="74">
        <v>2032</v>
      </c>
      <c r="B15" s="66">
        <v>0</v>
      </c>
      <c r="C15" s="66">
        <v>750</v>
      </c>
      <c r="D15" s="66">
        <v>1380</v>
      </c>
      <c r="E15" s="66">
        <v>465</v>
      </c>
      <c r="F15" s="66">
        <v>215</v>
      </c>
      <c r="G15" s="66">
        <v>420</v>
      </c>
      <c r="H15" s="66">
        <v>960</v>
      </c>
      <c r="I15" s="66">
        <v>0</v>
      </c>
      <c r="J15" s="66">
        <v>1277</v>
      </c>
      <c r="K15" s="66">
        <v>0</v>
      </c>
      <c r="L15" s="66">
        <v>500</v>
      </c>
      <c r="M15" s="66">
        <v>100</v>
      </c>
      <c r="N15" s="66">
        <v>420</v>
      </c>
      <c r="O15" s="66">
        <v>350</v>
      </c>
      <c r="P15" s="68">
        <v>360</v>
      </c>
      <c r="Q15" s="67">
        <v>240</v>
      </c>
    </row>
    <row r="16" spans="1:17">
      <c r="A16" s="74">
        <v>2033</v>
      </c>
      <c r="B16" s="68">
        <v>0</v>
      </c>
      <c r="C16" s="68">
        <v>750</v>
      </c>
      <c r="D16" s="68">
        <v>1380</v>
      </c>
      <c r="E16" s="68">
        <v>460</v>
      </c>
      <c r="F16" s="68">
        <v>215</v>
      </c>
      <c r="G16" s="68">
        <v>420</v>
      </c>
      <c r="H16" s="68">
        <v>960</v>
      </c>
      <c r="I16" s="68">
        <v>0</v>
      </c>
      <c r="J16" s="68">
        <v>1277</v>
      </c>
      <c r="K16" s="68">
        <v>0</v>
      </c>
      <c r="L16" s="68">
        <v>500</v>
      </c>
      <c r="M16" s="68">
        <v>100</v>
      </c>
      <c r="N16" s="68">
        <v>420</v>
      </c>
      <c r="O16" s="68">
        <v>350</v>
      </c>
      <c r="P16" s="68">
        <v>360</v>
      </c>
      <c r="Q16" s="67">
        <v>240</v>
      </c>
    </row>
    <row r="17" spans="1:17">
      <c r="A17" s="74">
        <v>2034</v>
      </c>
      <c r="B17" s="68">
        <v>0</v>
      </c>
      <c r="C17" s="68">
        <v>780</v>
      </c>
      <c r="D17" s="68">
        <v>1380</v>
      </c>
      <c r="E17" s="68">
        <v>460</v>
      </c>
      <c r="F17" s="68">
        <v>215</v>
      </c>
      <c r="G17" s="68">
        <v>420</v>
      </c>
      <c r="H17" s="68">
        <v>960</v>
      </c>
      <c r="I17" s="68">
        <v>0</v>
      </c>
      <c r="J17" s="68">
        <v>1277</v>
      </c>
      <c r="K17" s="68">
        <v>0</v>
      </c>
      <c r="L17" s="68">
        <v>500</v>
      </c>
      <c r="M17" s="68">
        <v>100</v>
      </c>
      <c r="N17" s="68">
        <v>420</v>
      </c>
      <c r="O17" s="68">
        <v>350</v>
      </c>
      <c r="P17" s="68">
        <v>360</v>
      </c>
      <c r="Q17" s="67">
        <v>240</v>
      </c>
    </row>
    <row r="18" spans="1:17">
      <c r="A18" s="75">
        <v>2035</v>
      </c>
      <c r="B18" s="69">
        <v>0</v>
      </c>
      <c r="C18" s="69">
        <v>900</v>
      </c>
      <c r="D18" s="69">
        <v>1380</v>
      </c>
      <c r="E18" s="69">
        <v>460</v>
      </c>
      <c r="F18" s="69">
        <v>215</v>
      </c>
      <c r="G18" s="69">
        <v>420</v>
      </c>
      <c r="H18" s="69">
        <v>960</v>
      </c>
      <c r="I18" s="69">
        <v>0</v>
      </c>
      <c r="J18" s="69">
        <v>1277</v>
      </c>
      <c r="K18" s="69">
        <v>0</v>
      </c>
      <c r="L18" s="69">
        <v>500</v>
      </c>
      <c r="M18" s="69">
        <v>100</v>
      </c>
      <c r="N18" s="69">
        <v>420</v>
      </c>
      <c r="O18" s="69">
        <v>350</v>
      </c>
      <c r="P18" s="69">
        <v>360</v>
      </c>
      <c r="Q18" s="70">
        <v>240</v>
      </c>
    </row>
    <row r="19" spans="1:17" ht="13.5" customHeight="1">
      <c r="A19" s="56" t="s">
        <v>34</v>
      </c>
      <c r="B19" s="45" t="s">
        <v>98</v>
      </c>
      <c r="C19" s="95" t="s">
        <v>147</v>
      </c>
      <c r="D19" s="95"/>
      <c r="E19" s="95"/>
      <c r="F19" s="95"/>
      <c r="G19" s="95"/>
      <c r="H19" s="95"/>
      <c r="I19" s="95"/>
      <c r="J19" s="95"/>
      <c r="K19" s="95"/>
      <c r="L19" s="95"/>
      <c r="M19" s="95"/>
      <c r="N19" s="95"/>
      <c r="O19" s="95"/>
      <c r="P19" s="95"/>
      <c r="Q19" s="95"/>
    </row>
    <row r="20" spans="1:17" ht="14.25" customHeight="1">
      <c r="A20" s="56"/>
      <c r="B20" s="45" t="s">
        <v>139</v>
      </c>
      <c r="C20" s="95" t="s">
        <v>146</v>
      </c>
      <c r="D20" s="95"/>
      <c r="E20" s="95"/>
      <c r="F20" s="95"/>
      <c r="G20" s="95"/>
      <c r="H20" s="95"/>
      <c r="I20" s="95"/>
      <c r="J20" s="95"/>
      <c r="K20" s="95"/>
      <c r="L20" s="95"/>
      <c r="M20" s="95"/>
      <c r="N20" s="95"/>
      <c r="O20" s="95"/>
      <c r="P20" s="95"/>
      <c r="Q20" s="95"/>
    </row>
    <row r="21" spans="1:17" ht="102.75" customHeight="1">
      <c r="A21" s="57"/>
      <c r="B21" s="45" t="s">
        <v>97</v>
      </c>
      <c r="C21" s="95" t="s">
        <v>168</v>
      </c>
      <c r="D21" s="95"/>
      <c r="E21" s="95"/>
      <c r="F21" s="95"/>
      <c r="G21" s="95"/>
      <c r="H21" s="95"/>
      <c r="I21" s="95"/>
      <c r="J21" s="95"/>
      <c r="K21" s="95"/>
      <c r="L21" s="95"/>
      <c r="M21" s="95"/>
      <c r="N21" s="95"/>
      <c r="O21" s="95"/>
      <c r="P21" s="95"/>
      <c r="Q21" s="95"/>
    </row>
    <row r="22" spans="1:17" ht="39.75" customHeight="1">
      <c r="A22" s="57"/>
      <c r="B22" s="45" t="s">
        <v>134</v>
      </c>
      <c r="C22" s="95" t="s">
        <v>167</v>
      </c>
      <c r="D22" s="95"/>
      <c r="E22" s="95"/>
      <c r="F22" s="95"/>
      <c r="G22" s="95"/>
      <c r="H22" s="95"/>
      <c r="I22" s="95"/>
      <c r="J22" s="95"/>
      <c r="K22" s="95"/>
      <c r="L22" s="95"/>
      <c r="M22" s="95"/>
      <c r="N22" s="95"/>
      <c r="O22" s="95"/>
      <c r="P22" s="95"/>
      <c r="Q22" s="95"/>
    </row>
    <row r="23" spans="1:17" ht="28.5" customHeight="1">
      <c r="A23" s="57"/>
      <c r="B23" s="45" t="s">
        <v>104</v>
      </c>
      <c r="C23" s="96" t="s">
        <v>171</v>
      </c>
      <c r="D23" s="96"/>
      <c r="E23" s="96"/>
      <c r="F23" s="96"/>
      <c r="G23" s="96"/>
      <c r="H23" s="96"/>
      <c r="I23" s="96"/>
      <c r="J23" s="96"/>
      <c r="K23" s="96"/>
      <c r="L23" s="96"/>
      <c r="M23" s="96"/>
      <c r="N23" s="96"/>
      <c r="O23" s="96"/>
      <c r="P23" s="96"/>
      <c r="Q23" s="96"/>
    </row>
    <row r="24" spans="1:17" ht="40.5" customHeight="1">
      <c r="A24" s="57"/>
      <c r="B24" s="45" t="s">
        <v>103</v>
      </c>
      <c r="C24" s="96" t="s">
        <v>149</v>
      </c>
      <c r="D24" s="96"/>
      <c r="E24" s="96"/>
      <c r="F24" s="96"/>
      <c r="G24" s="96"/>
      <c r="H24" s="96"/>
      <c r="I24" s="96"/>
      <c r="J24" s="96"/>
      <c r="K24" s="96"/>
      <c r="L24" s="96"/>
      <c r="M24" s="96"/>
      <c r="N24" s="96"/>
      <c r="O24" s="96"/>
      <c r="P24" s="96"/>
      <c r="Q24" s="96"/>
    </row>
    <row r="25" spans="1:17" ht="76.5" customHeight="1">
      <c r="B25" s="45" t="s">
        <v>99</v>
      </c>
      <c r="C25" s="96" t="s">
        <v>148</v>
      </c>
      <c r="D25" s="96"/>
      <c r="E25" s="96"/>
      <c r="F25" s="96"/>
      <c r="G25" s="96"/>
      <c r="H25" s="96"/>
      <c r="I25" s="96"/>
      <c r="J25" s="96"/>
      <c r="K25" s="96"/>
      <c r="L25" s="96"/>
      <c r="M25" s="96"/>
      <c r="N25" s="96"/>
      <c r="O25" s="96"/>
      <c r="P25" s="96"/>
      <c r="Q25" s="96"/>
    </row>
    <row r="26" spans="1:17" ht="78" customHeight="1">
      <c r="B26" s="45" t="s">
        <v>133</v>
      </c>
      <c r="C26" s="96" t="s">
        <v>176</v>
      </c>
      <c r="D26" s="96"/>
      <c r="E26" s="96"/>
      <c r="F26" s="96"/>
      <c r="G26" s="96"/>
      <c r="H26" s="96"/>
      <c r="I26" s="96"/>
      <c r="J26" s="96"/>
      <c r="K26" s="96"/>
      <c r="L26" s="96"/>
      <c r="M26" s="96"/>
      <c r="N26" s="96"/>
      <c r="O26" s="96"/>
      <c r="P26" s="96"/>
      <c r="Q26" s="96"/>
    </row>
    <row r="27" spans="1:17" ht="15.95" customHeight="1">
      <c r="B27" s="45" t="s">
        <v>100</v>
      </c>
      <c r="C27" s="96" t="s">
        <v>150</v>
      </c>
      <c r="D27" s="96"/>
      <c r="E27" s="96"/>
      <c r="F27" s="96"/>
      <c r="G27" s="96"/>
      <c r="H27" s="96"/>
      <c r="I27" s="96"/>
      <c r="J27" s="96"/>
      <c r="K27" s="96"/>
      <c r="L27" s="96"/>
      <c r="M27" s="96"/>
      <c r="N27" s="96"/>
      <c r="O27" s="96"/>
      <c r="P27" s="96"/>
      <c r="Q27" s="96"/>
    </row>
    <row r="28" spans="1:17" ht="27" customHeight="1">
      <c r="B28" s="45" t="s">
        <v>191</v>
      </c>
      <c r="C28" s="96" t="s">
        <v>192</v>
      </c>
      <c r="D28" s="96"/>
      <c r="E28" s="96"/>
      <c r="F28" s="96"/>
      <c r="G28" s="96"/>
      <c r="H28" s="96"/>
      <c r="I28" s="96"/>
      <c r="J28" s="96"/>
      <c r="K28" s="96"/>
      <c r="L28" s="96"/>
      <c r="M28" s="96"/>
      <c r="N28" s="96"/>
      <c r="O28" s="96"/>
      <c r="P28" s="96"/>
      <c r="Q28" s="96"/>
    </row>
    <row r="29" spans="1:17" ht="29.25" customHeight="1">
      <c r="B29" s="45" t="s">
        <v>113</v>
      </c>
      <c r="C29" s="96" t="s">
        <v>194</v>
      </c>
      <c r="D29" s="96"/>
      <c r="E29" s="96"/>
      <c r="F29" s="96"/>
      <c r="G29" s="96"/>
      <c r="H29" s="96"/>
      <c r="I29" s="96"/>
      <c r="J29" s="96"/>
      <c r="K29" s="96"/>
      <c r="L29" s="96"/>
      <c r="M29" s="96"/>
      <c r="N29" s="96"/>
      <c r="O29" s="96"/>
      <c r="P29" s="96"/>
      <c r="Q29" s="96"/>
    </row>
    <row r="30" spans="1:17">
      <c r="B30" s="48"/>
      <c r="C30" s="48"/>
      <c r="D30" s="48"/>
      <c r="E30" s="48"/>
      <c r="F30" s="48"/>
      <c r="G30" s="48"/>
      <c r="H30" s="48"/>
      <c r="I30" s="48"/>
      <c r="J30" s="48"/>
      <c r="K30" s="48"/>
      <c r="L30" s="48"/>
      <c r="M30" s="48"/>
      <c r="N30" s="48"/>
      <c r="O30" s="48"/>
      <c r="P30" s="48"/>
      <c r="Q30" s="48"/>
    </row>
    <row r="31" spans="1:17">
      <c r="B31" s="48"/>
      <c r="C31" s="48"/>
      <c r="D31" s="48"/>
      <c r="E31" s="48"/>
      <c r="F31" s="48"/>
      <c r="G31" s="48"/>
      <c r="H31" s="48"/>
      <c r="I31" s="48"/>
      <c r="J31" s="48"/>
      <c r="K31" s="48"/>
      <c r="L31" s="48"/>
      <c r="M31" s="48"/>
      <c r="N31" s="48"/>
      <c r="O31" s="48"/>
      <c r="P31" s="48"/>
      <c r="Q31" s="48"/>
    </row>
    <row r="32" spans="1:17">
      <c r="B32" s="48"/>
      <c r="C32" s="48"/>
      <c r="D32" s="48"/>
      <c r="E32" s="48"/>
      <c r="F32" s="48"/>
      <c r="G32" s="48"/>
      <c r="H32" s="48"/>
      <c r="I32" s="48"/>
      <c r="J32" s="48"/>
      <c r="K32" s="48"/>
      <c r="L32" s="48"/>
      <c r="M32" s="48"/>
      <c r="N32" s="48"/>
      <c r="O32" s="48"/>
      <c r="P32" s="48"/>
      <c r="Q32" s="48"/>
    </row>
    <row r="33" spans="2:17">
      <c r="B33" s="48"/>
      <c r="C33" s="48"/>
      <c r="D33" s="48"/>
      <c r="E33" s="48"/>
      <c r="F33" s="48"/>
      <c r="G33" s="48"/>
      <c r="H33" s="48"/>
      <c r="I33" s="48"/>
      <c r="J33" s="48"/>
      <c r="K33" s="48"/>
      <c r="L33" s="48"/>
      <c r="M33" s="48"/>
      <c r="N33" s="48"/>
      <c r="O33" s="48"/>
      <c r="P33" s="48"/>
      <c r="Q33" s="48"/>
    </row>
    <row r="34" spans="2:17">
      <c r="B34" s="58"/>
      <c r="C34" s="94"/>
      <c r="D34" s="94"/>
      <c r="E34" s="94"/>
      <c r="F34" s="94"/>
      <c r="G34" s="94"/>
      <c r="H34" s="94"/>
      <c r="I34" s="94"/>
      <c r="J34" s="94"/>
      <c r="K34" s="94"/>
      <c r="L34" s="94"/>
      <c r="M34" s="94"/>
      <c r="N34" s="94"/>
      <c r="O34" s="94"/>
      <c r="P34" s="94"/>
      <c r="Q34" s="94"/>
    </row>
  </sheetData>
  <mergeCells count="12">
    <mergeCell ref="C34:Q34"/>
    <mergeCell ref="C19:Q19"/>
    <mergeCell ref="C21:Q21"/>
    <mergeCell ref="C23:Q23"/>
    <mergeCell ref="C24:Q24"/>
    <mergeCell ref="C25:Q25"/>
    <mergeCell ref="C26:Q26"/>
    <mergeCell ref="C27:Q27"/>
    <mergeCell ref="C20:Q20"/>
    <mergeCell ref="C22:Q22"/>
    <mergeCell ref="C29:Q29"/>
    <mergeCell ref="C28:Q28"/>
  </mergeCells>
  <printOptions horizontalCentered="1"/>
  <pageMargins left="0.74803149606299213" right="0.74803149606299213" top="0.19685039370078741" bottom="0.19685039370078741" header="0.51181102362204722" footer="0.11811023622047245"/>
  <pageSetup paperSize="9" scale="82" orientation="landscape"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34AD-18E6-462F-9A72-5ACAC2F779A0}">
  <dimension ref="A1:AG29"/>
  <sheetViews>
    <sheetView view="pageBreakPreview"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125</v>
      </c>
      <c r="B3" s="12"/>
    </row>
    <row r="4" spans="1:17" ht="9" customHeight="1">
      <c r="A4" s="12"/>
      <c r="B4" s="12"/>
    </row>
    <row r="5" spans="1:17" ht="15.7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440</v>
      </c>
      <c r="D6" s="66">
        <v>99</v>
      </c>
      <c r="E6" s="66">
        <v>80</v>
      </c>
      <c r="F6" s="66">
        <v>44</v>
      </c>
      <c r="G6" s="66">
        <v>120</v>
      </c>
      <c r="H6" s="66">
        <v>220</v>
      </c>
      <c r="I6" s="66">
        <v>0</v>
      </c>
      <c r="J6" s="66">
        <v>420</v>
      </c>
      <c r="K6" s="66">
        <v>0</v>
      </c>
      <c r="L6" s="66">
        <v>120</v>
      </c>
      <c r="M6" s="66">
        <v>50</v>
      </c>
      <c r="N6" s="66">
        <v>115</v>
      </c>
      <c r="O6" s="66">
        <v>84</v>
      </c>
      <c r="P6" s="68">
        <v>150</v>
      </c>
      <c r="Q6" s="67">
        <v>70</v>
      </c>
    </row>
    <row r="7" spans="1:17" ht="14.25" customHeight="1">
      <c r="A7" s="74">
        <v>2024</v>
      </c>
      <c r="B7" s="66">
        <v>0</v>
      </c>
      <c r="C7" s="66">
        <v>440</v>
      </c>
      <c r="D7" s="66">
        <v>100</v>
      </c>
      <c r="E7" s="66">
        <v>80</v>
      </c>
      <c r="F7" s="66">
        <v>50</v>
      </c>
      <c r="G7" s="66">
        <v>120</v>
      </c>
      <c r="H7" s="66">
        <v>220</v>
      </c>
      <c r="I7" s="66">
        <v>0</v>
      </c>
      <c r="J7" s="66">
        <v>420</v>
      </c>
      <c r="K7" s="66">
        <v>0</v>
      </c>
      <c r="L7" s="66">
        <v>120</v>
      </c>
      <c r="M7" s="66">
        <v>50</v>
      </c>
      <c r="N7" s="66">
        <v>109</v>
      </c>
      <c r="O7" s="66">
        <v>84</v>
      </c>
      <c r="P7" s="68">
        <v>150</v>
      </c>
      <c r="Q7" s="67">
        <v>70</v>
      </c>
    </row>
    <row r="8" spans="1:17" ht="14.25" customHeight="1">
      <c r="A8" s="74">
        <v>2025</v>
      </c>
      <c r="B8" s="66">
        <v>0</v>
      </c>
      <c r="C8" s="66">
        <v>430</v>
      </c>
      <c r="D8" s="66">
        <v>100</v>
      </c>
      <c r="E8" s="66">
        <v>80</v>
      </c>
      <c r="F8" s="66">
        <v>50</v>
      </c>
      <c r="G8" s="66">
        <v>120</v>
      </c>
      <c r="H8" s="66">
        <v>220</v>
      </c>
      <c r="I8" s="66">
        <v>0</v>
      </c>
      <c r="J8" s="66">
        <v>420</v>
      </c>
      <c r="K8" s="66">
        <v>0</v>
      </c>
      <c r="L8" s="66">
        <v>120</v>
      </c>
      <c r="M8" s="66">
        <v>50</v>
      </c>
      <c r="N8" s="66">
        <v>108</v>
      </c>
      <c r="O8" s="66">
        <v>84</v>
      </c>
      <c r="P8" s="68">
        <v>150</v>
      </c>
      <c r="Q8" s="67">
        <v>70</v>
      </c>
    </row>
    <row r="9" spans="1:17" ht="14.25" customHeight="1">
      <c r="A9" s="74">
        <v>2026</v>
      </c>
      <c r="B9" s="66">
        <v>0</v>
      </c>
      <c r="C9" s="66">
        <v>410</v>
      </c>
      <c r="D9" s="66">
        <v>100</v>
      </c>
      <c r="E9" s="66">
        <v>80</v>
      </c>
      <c r="F9" s="66">
        <v>50</v>
      </c>
      <c r="G9" s="66">
        <v>120</v>
      </c>
      <c r="H9" s="66">
        <v>220</v>
      </c>
      <c r="I9" s="66">
        <v>0</v>
      </c>
      <c r="J9" s="66">
        <v>420</v>
      </c>
      <c r="K9" s="66">
        <v>0</v>
      </c>
      <c r="L9" s="66">
        <v>120</v>
      </c>
      <c r="M9" s="66">
        <v>50</v>
      </c>
      <c r="N9" s="66">
        <v>104</v>
      </c>
      <c r="O9" s="66">
        <v>84</v>
      </c>
      <c r="P9" s="68">
        <v>150</v>
      </c>
      <c r="Q9" s="67">
        <v>70</v>
      </c>
    </row>
    <row r="10" spans="1:17" ht="14.25" customHeight="1">
      <c r="A10" s="74">
        <v>2027</v>
      </c>
      <c r="B10" s="66">
        <v>0</v>
      </c>
      <c r="C10" s="66">
        <v>410</v>
      </c>
      <c r="D10" s="66">
        <v>100</v>
      </c>
      <c r="E10" s="66">
        <v>80</v>
      </c>
      <c r="F10" s="66">
        <v>50</v>
      </c>
      <c r="G10" s="66">
        <v>120</v>
      </c>
      <c r="H10" s="66">
        <v>220</v>
      </c>
      <c r="I10" s="66">
        <v>0</v>
      </c>
      <c r="J10" s="66">
        <v>420</v>
      </c>
      <c r="K10" s="66">
        <v>0</v>
      </c>
      <c r="L10" s="66">
        <v>120</v>
      </c>
      <c r="M10" s="66">
        <v>50</v>
      </c>
      <c r="N10" s="66">
        <v>176</v>
      </c>
      <c r="O10" s="66">
        <v>84</v>
      </c>
      <c r="P10" s="68">
        <v>150</v>
      </c>
      <c r="Q10" s="67">
        <v>70</v>
      </c>
    </row>
    <row r="11" spans="1:17" ht="14.25" customHeight="1">
      <c r="A11" s="74">
        <v>2028</v>
      </c>
      <c r="B11" s="66">
        <v>0</v>
      </c>
      <c r="C11" s="66">
        <v>400</v>
      </c>
      <c r="D11" s="66">
        <v>100</v>
      </c>
      <c r="E11" s="66">
        <v>90</v>
      </c>
      <c r="F11" s="66">
        <v>50</v>
      </c>
      <c r="G11" s="66">
        <v>120</v>
      </c>
      <c r="H11" s="66">
        <v>220</v>
      </c>
      <c r="I11" s="66">
        <v>0</v>
      </c>
      <c r="J11" s="66">
        <v>420</v>
      </c>
      <c r="K11" s="66">
        <v>0</v>
      </c>
      <c r="L11" s="66">
        <v>120</v>
      </c>
      <c r="M11" s="66">
        <v>50</v>
      </c>
      <c r="N11" s="66">
        <v>184</v>
      </c>
      <c r="O11" s="66">
        <v>84</v>
      </c>
      <c r="P11" s="68">
        <v>150</v>
      </c>
      <c r="Q11" s="67">
        <v>70</v>
      </c>
    </row>
    <row r="12" spans="1:17" ht="14.25" customHeight="1">
      <c r="A12" s="74">
        <v>2029</v>
      </c>
      <c r="B12" s="66">
        <v>0</v>
      </c>
      <c r="C12" s="66">
        <v>370</v>
      </c>
      <c r="D12" s="66">
        <v>100</v>
      </c>
      <c r="E12" s="66">
        <v>100</v>
      </c>
      <c r="F12" s="66">
        <v>50</v>
      </c>
      <c r="G12" s="66">
        <v>120</v>
      </c>
      <c r="H12" s="66">
        <v>220</v>
      </c>
      <c r="I12" s="66">
        <v>0</v>
      </c>
      <c r="J12" s="66">
        <v>420</v>
      </c>
      <c r="K12" s="66">
        <v>0</v>
      </c>
      <c r="L12" s="66">
        <v>120</v>
      </c>
      <c r="M12" s="66">
        <v>50</v>
      </c>
      <c r="N12" s="66">
        <v>184</v>
      </c>
      <c r="O12" s="66">
        <v>84</v>
      </c>
      <c r="P12" s="68">
        <v>150</v>
      </c>
      <c r="Q12" s="67">
        <v>70</v>
      </c>
    </row>
    <row r="13" spans="1:17" ht="12.75" customHeight="1">
      <c r="A13" s="74">
        <v>2030</v>
      </c>
      <c r="B13" s="66">
        <v>0</v>
      </c>
      <c r="C13" s="66">
        <v>320</v>
      </c>
      <c r="D13" s="66">
        <v>100</v>
      </c>
      <c r="E13" s="66">
        <v>100</v>
      </c>
      <c r="F13" s="66">
        <v>50</v>
      </c>
      <c r="G13" s="66">
        <v>120</v>
      </c>
      <c r="H13" s="66">
        <v>220</v>
      </c>
      <c r="I13" s="66">
        <v>0</v>
      </c>
      <c r="J13" s="66">
        <v>420</v>
      </c>
      <c r="K13" s="66">
        <v>0</v>
      </c>
      <c r="L13" s="66">
        <v>120</v>
      </c>
      <c r="M13" s="66">
        <v>50</v>
      </c>
      <c r="N13" s="66">
        <v>184</v>
      </c>
      <c r="O13" s="66">
        <v>84</v>
      </c>
      <c r="P13" s="68">
        <v>150</v>
      </c>
      <c r="Q13" s="67">
        <v>70</v>
      </c>
    </row>
    <row r="14" spans="1:17">
      <c r="A14" s="74">
        <v>2031</v>
      </c>
      <c r="B14" s="66">
        <v>0</v>
      </c>
      <c r="C14" s="66">
        <v>300</v>
      </c>
      <c r="D14" s="66">
        <v>100</v>
      </c>
      <c r="E14" s="66">
        <v>100</v>
      </c>
      <c r="F14" s="66">
        <v>50</v>
      </c>
      <c r="G14" s="66">
        <v>120</v>
      </c>
      <c r="H14" s="66">
        <v>220</v>
      </c>
      <c r="I14" s="66">
        <v>0</v>
      </c>
      <c r="J14" s="66">
        <v>420</v>
      </c>
      <c r="K14" s="66">
        <v>0</v>
      </c>
      <c r="L14" s="66">
        <v>120</v>
      </c>
      <c r="M14" s="66">
        <v>50</v>
      </c>
      <c r="N14" s="66">
        <v>184</v>
      </c>
      <c r="O14" s="66">
        <v>84</v>
      </c>
      <c r="P14" s="68">
        <v>150</v>
      </c>
      <c r="Q14" s="67">
        <v>70</v>
      </c>
    </row>
    <row r="15" spans="1:17">
      <c r="A15" s="74">
        <v>2032</v>
      </c>
      <c r="B15" s="66">
        <v>0</v>
      </c>
      <c r="C15" s="66">
        <v>360</v>
      </c>
      <c r="D15" s="66">
        <v>120</v>
      </c>
      <c r="E15" s="66">
        <v>95</v>
      </c>
      <c r="F15" s="66">
        <v>50</v>
      </c>
      <c r="G15" s="66">
        <v>120</v>
      </c>
      <c r="H15" s="66">
        <v>220</v>
      </c>
      <c r="I15" s="66">
        <v>0</v>
      </c>
      <c r="J15" s="66">
        <v>420</v>
      </c>
      <c r="K15" s="66">
        <v>0</v>
      </c>
      <c r="L15" s="66">
        <v>120</v>
      </c>
      <c r="M15" s="66">
        <v>50</v>
      </c>
      <c r="N15" s="66">
        <v>184</v>
      </c>
      <c r="O15" s="66">
        <v>84</v>
      </c>
      <c r="P15" s="68">
        <v>150</v>
      </c>
      <c r="Q15" s="67">
        <v>70</v>
      </c>
    </row>
    <row r="16" spans="1:17">
      <c r="A16" s="74">
        <v>2033</v>
      </c>
      <c r="B16" s="68">
        <v>0</v>
      </c>
      <c r="C16" s="68">
        <v>400</v>
      </c>
      <c r="D16" s="68">
        <v>120</v>
      </c>
      <c r="E16" s="68">
        <v>85</v>
      </c>
      <c r="F16" s="68">
        <v>50</v>
      </c>
      <c r="G16" s="68">
        <v>120</v>
      </c>
      <c r="H16" s="68">
        <v>220</v>
      </c>
      <c r="I16" s="68">
        <v>0</v>
      </c>
      <c r="J16" s="68">
        <v>420</v>
      </c>
      <c r="K16" s="68">
        <v>0</v>
      </c>
      <c r="L16" s="68">
        <v>120</v>
      </c>
      <c r="M16" s="68">
        <v>50</v>
      </c>
      <c r="N16" s="68">
        <v>184</v>
      </c>
      <c r="O16" s="68">
        <v>84</v>
      </c>
      <c r="P16" s="68">
        <v>150</v>
      </c>
      <c r="Q16" s="67">
        <v>70</v>
      </c>
    </row>
    <row r="17" spans="1:33">
      <c r="A17" s="74">
        <v>2034</v>
      </c>
      <c r="B17" s="68">
        <v>0</v>
      </c>
      <c r="C17" s="68">
        <v>390</v>
      </c>
      <c r="D17" s="68">
        <v>120</v>
      </c>
      <c r="E17" s="68">
        <v>80</v>
      </c>
      <c r="F17" s="68">
        <v>50</v>
      </c>
      <c r="G17" s="68">
        <v>120</v>
      </c>
      <c r="H17" s="68">
        <v>220</v>
      </c>
      <c r="I17" s="68">
        <v>0</v>
      </c>
      <c r="J17" s="68">
        <v>420</v>
      </c>
      <c r="K17" s="68">
        <v>0</v>
      </c>
      <c r="L17" s="68">
        <v>120</v>
      </c>
      <c r="M17" s="68">
        <v>50</v>
      </c>
      <c r="N17" s="68">
        <v>184</v>
      </c>
      <c r="O17" s="68">
        <v>84</v>
      </c>
      <c r="P17" s="68">
        <v>150</v>
      </c>
      <c r="Q17" s="67">
        <v>70</v>
      </c>
    </row>
    <row r="18" spans="1:33">
      <c r="A18" s="75">
        <v>2035</v>
      </c>
      <c r="B18" s="69">
        <v>0</v>
      </c>
      <c r="C18" s="69">
        <v>410</v>
      </c>
      <c r="D18" s="69">
        <v>120</v>
      </c>
      <c r="E18" s="69">
        <v>80</v>
      </c>
      <c r="F18" s="69">
        <v>50</v>
      </c>
      <c r="G18" s="69">
        <v>120</v>
      </c>
      <c r="H18" s="69">
        <v>220</v>
      </c>
      <c r="I18" s="69">
        <v>0</v>
      </c>
      <c r="J18" s="69">
        <v>420</v>
      </c>
      <c r="K18" s="69">
        <v>0</v>
      </c>
      <c r="L18" s="69">
        <v>120</v>
      </c>
      <c r="M18" s="69">
        <v>50</v>
      </c>
      <c r="N18" s="69">
        <v>184</v>
      </c>
      <c r="O18" s="69">
        <v>84</v>
      </c>
      <c r="P18" s="69">
        <v>150</v>
      </c>
      <c r="Q18" s="70">
        <v>70</v>
      </c>
    </row>
    <row r="19" spans="1:33" ht="18.75" customHeight="1">
      <c r="A19" s="56" t="s">
        <v>34</v>
      </c>
      <c r="B19" s="45" t="s">
        <v>98</v>
      </c>
      <c r="C19" s="95" t="s">
        <v>147</v>
      </c>
      <c r="D19" s="95"/>
      <c r="E19" s="95"/>
      <c r="F19" s="95"/>
      <c r="G19" s="95"/>
      <c r="H19" s="95"/>
      <c r="I19" s="95"/>
      <c r="J19" s="95"/>
      <c r="K19" s="95"/>
      <c r="L19" s="95"/>
      <c r="M19" s="95"/>
      <c r="N19" s="95"/>
      <c r="O19" s="95"/>
      <c r="P19" s="95"/>
      <c r="Q19" s="95"/>
    </row>
    <row r="20" spans="1:33" ht="15" customHeight="1">
      <c r="A20" s="56"/>
      <c r="B20" s="45" t="s">
        <v>139</v>
      </c>
      <c r="C20" s="95" t="s">
        <v>146</v>
      </c>
      <c r="D20" s="95"/>
      <c r="E20" s="95"/>
      <c r="F20" s="95"/>
      <c r="G20" s="95"/>
      <c r="H20" s="95"/>
      <c r="I20" s="95"/>
      <c r="J20" s="95"/>
      <c r="K20" s="95"/>
      <c r="L20" s="95"/>
      <c r="M20" s="95"/>
      <c r="N20" s="95"/>
      <c r="O20" s="95"/>
      <c r="P20" s="95"/>
      <c r="Q20" s="95"/>
    </row>
    <row r="21" spans="1:33" ht="127.5" customHeight="1">
      <c r="A21" s="57"/>
      <c r="B21" s="45" t="s">
        <v>97</v>
      </c>
      <c r="C21" s="95" t="s">
        <v>168</v>
      </c>
      <c r="D21" s="95"/>
      <c r="E21" s="95"/>
      <c r="F21" s="95"/>
      <c r="G21" s="95"/>
      <c r="H21" s="95"/>
      <c r="I21" s="95"/>
      <c r="J21" s="95"/>
      <c r="K21" s="95"/>
      <c r="L21" s="95"/>
      <c r="M21" s="95"/>
      <c r="N21" s="95"/>
      <c r="O21" s="95"/>
      <c r="P21" s="95"/>
      <c r="Q21" s="95"/>
    </row>
    <row r="22" spans="1:33" ht="43.5" customHeight="1">
      <c r="A22" s="57"/>
      <c r="B22" s="45" t="s">
        <v>134</v>
      </c>
      <c r="C22" s="95" t="s">
        <v>167</v>
      </c>
      <c r="D22" s="95"/>
      <c r="E22" s="95"/>
      <c r="F22" s="95"/>
      <c r="G22" s="95"/>
      <c r="H22" s="95"/>
      <c r="I22" s="95"/>
      <c r="J22" s="95"/>
      <c r="K22" s="95"/>
      <c r="L22" s="95"/>
      <c r="M22" s="95"/>
      <c r="N22" s="95"/>
      <c r="O22" s="95"/>
      <c r="P22" s="95"/>
      <c r="Q22" s="95"/>
      <c r="S22" s="45"/>
      <c r="T22" s="45"/>
      <c r="U22" s="45"/>
      <c r="V22" s="45"/>
      <c r="W22" s="45"/>
      <c r="X22" s="45"/>
      <c r="Y22" s="45"/>
      <c r="Z22" s="45"/>
      <c r="AA22" s="45"/>
      <c r="AB22" s="45"/>
      <c r="AC22" s="45"/>
      <c r="AD22" s="45"/>
      <c r="AE22" s="45"/>
      <c r="AF22" s="45"/>
      <c r="AG22" s="45"/>
    </row>
    <row r="23" spans="1:33" ht="30.6" customHeight="1">
      <c r="B23" s="45" t="s">
        <v>104</v>
      </c>
      <c r="C23" s="96" t="s">
        <v>151</v>
      </c>
      <c r="D23" s="96"/>
      <c r="E23" s="96"/>
      <c r="F23" s="96"/>
      <c r="G23" s="96"/>
      <c r="H23" s="96"/>
      <c r="I23" s="96"/>
      <c r="J23" s="96"/>
      <c r="K23" s="96"/>
      <c r="L23" s="96"/>
      <c r="M23" s="96"/>
      <c r="N23" s="96"/>
      <c r="O23" s="96"/>
      <c r="P23" s="96"/>
      <c r="Q23" s="96"/>
    </row>
    <row r="24" spans="1:33" ht="57" customHeight="1">
      <c r="B24" s="45" t="s">
        <v>103</v>
      </c>
      <c r="C24" s="96" t="s">
        <v>149</v>
      </c>
      <c r="D24" s="96"/>
      <c r="E24" s="96"/>
      <c r="F24" s="96"/>
      <c r="G24" s="96"/>
      <c r="H24" s="96"/>
      <c r="I24" s="96"/>
      <c r="J24" s="96"/>
      <c r="K24" s="96"/>
      <c r="L24" s="96"/>
      <c r="M24" s="96"/>
      <c r="N24" s="96"/>
      <c r="O24" s="96"/>
      <c r="P24" s="96"/>
      <c r="Q24" s="96"/>
    </row>
    <row r="25" spans="1:33" ht="78.599999999999994" customHeight="1">
      <c r="B25" s="45" t="s">
        <v>99</v>
      </c>
      <c r="C25" s="96" t="s">
        <v>148</v>
      </c>
      <c r="D25" s="96"/>
      <c r="E25" s="96"/>
      <c r="F25" s="96"/>
      <c r="G25" s="96"/>
      <c r="H25" s="96"/>
      <c r="I25" s="96"/>
      <c r="J25" s="96"/>
      <c r="K25" s="96"/>
      <c r="L25" s="96"/>
      <c r="M25" s="96"/>
      <c r="N25" s="96"/>
      <c r="O25" s="96"/>
      <c r="P25" s="96"/>
      <c r="Q25" s="96"/>
    </row>
    <row r="26" spans="1:33">
      <c r="B26" s="45" t="s">
        <v>100</v>
      </c>
      <c r="C26" s="96" t="s">
        <v>150</v>
      </c>
      <c r="D26" s="96"/>
      <c r="E26" s="96"/>
      <c r="F26" s="96"/>
      <c r="G26" s="96"/>
      <c r="H26" s="96"/>
      <c r="I26" s="96"/>
      <c r="J26" s="96"/>
      <c r="K26" s="96"/>
      <c r="L26" s="96"/>
      <c r="M26" s="96"/>
      <c r="N26" s="96"/>
      <c r="O26" s="96"/>
      <c r="P26" s="96"/>
      <c r="Q26" s="96"/>
    </row>
    <row r="27" spans="1:33" ht="26.25" customHeight="1">
      <c r="B27" s="45" t="s">
        <v>191</v>
      </c>
      <c r="C27" s="96" t="s">
        <v>192</v>
      </c>
      <c r="D27" s="96"/>
      <c r="E27" s="96"/>
      <c r="F27" s="96"/>
      <c r="G27" s="96"/>
      <c r="H27" s="96"/>
      <c r="I27" s="96"/>
      <c r="J27" s="96"/>
      <c r="K27" s="96"/>
      <c r="L27" s="96"/>
      <c r="M27" s="96"/>
      <c r="N27" s="96"/>
      <c r="O27" s="96"/>
      <c r="P27" s="96"/>
      <c r="Q27" s="96"/>
    </row>
    <row r="28" spans="1:33" ht="39.75" customHeight="1">
      <c r="B28" s="45" t="s">
        <v>113</v>
      </c>
      <c r="C28" s="96" t="s">
        <v>194</v>
      </c>
      <c r="D28" s="96"/>
      <c r="E28" s="96"/>
      <c r="F28" s="96"/>
      <c r="G28" s="96"/>
      <c r="H28" s="96"/>
      <c r="I28" s="96"/>
      <c r="J28" s="96"/>
      <c r="K28" s="96"/>
      <c r="L28" s="96"/>
      <c r="M28" s="96"/>
      <c r="N28" s="96"/>
      <c r="O28" s="96"/>
      <c r="P28" s="96"/>
      <c r="Q28" s="96"/>
    </row>
    <row r="29" spans="1:33">
      <c r="B29" s="58"/>
      <c r="C29" s="94"/>
      <c r="D29" s="94"/>
      <c r="E29" s="94"/>
      <c r="F29" s="94"/>
      <c r="G29" s="94"/>
      <c r="H29" s="94"/>
      <c r="I29" s="94"/>
      <c r="J29" s="94"/>
      <c r="K29" s="94"/>
      <c r="L29" s="94"/>
      <c r="M29" s="94"/>
      <c r="N29" s="94"/>
      <c r="O29" s="94"/>
      <c r="P29" s="94"/>
      <c r="Q29" s="94"/>
    </row>
  </sheetData>
  <mergeCells count="11">
    <mergeCell ref="C29:Q29"/>
    <mergeCell ref="C19:Q19"/>
    <mergeCell ref="C21:Q21"/>
    <mergeCell ref="C23:Q23"/>
    <mergeCell ref="C25:Q25"/>
    <mergeCell ref="C24:Q24"/>
    <mergeCell ref="C20:Q20"/>
    <mergeCell ref="C22:Q22"/>
    <mergeCell ref="C26:Q26"/>
    <mergeCell ref="C28:Q28"/>
    <mergeCell ref="C27:Q27"/>
  </mergeCells>
  <printOptions horizontalCentered="1"/>
  <pageMargins left="0.74803149606299213" right="0.74803149606299213" top="0.19685039370078741" bottom="0.19685039370078741" header="0.51181102362204722" footer="0.11811023622047245"/>
  <pageSetup paperSize="9" scale="82" orientation="landscape"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8FB8C-6CC8-42B1-A585-1E22D461FF05}">
  <dimension ref="A1:Q29"/>
  <sheetViews>
    <sheetView view="pageBreakPreview"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127</v>
      </c>
      <c r="B3" s="12"/>
    </row>
    <row r="4" spans="1:17" ht="9" customHeight="1">
      <c r="A4" s="12"/>
      <c r="B4" s="12"/>
    </row>
    <row r="5" spans="1:17" ht="15.7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430</v>
      </c>
      <c r="D6" s="66">
        <v>0</v>
      </c>
      <c r="E6" s="66">
        <v>80</v>
      </c>
      <c r="F6" s="66">
        <v>61</v>
      </c>
      <c r="G6" s="66">
        <v>135</v>
      </c>
      <c r="H6" s="66">
        <v>260</v>
      </c>
      <c r="I6" s="66">
        <v>0</v>
      </c>
      <c r="J6" s="66">
        <v>337</v>
      </c>
      <c r="K6" s="66">
        <v>0</v>
      </c>
      <c r="L6" s="66">
        <v>150</v>
      </c>
      <c r="M6" s="66">
        <v>40</v>
      </c>
      <c r="N6" s="66">
        <v>97</v>
      </c>
      <c r="O6" s="66">
        <v>120</v>
      </c>
      <c r="P6" s="68">
        <v>120</v>
      </c>
      <c r="Q6" s="67">
        <v>60</v>
      </c>
    </row>
    <row r="7" spans="1:17" ht="14.25" customHeight="1">
      <c r="A7" s="74">
        <v>2024</v>
      </c>
      <c r="B7" s="66">
        <v>0</v>
      </c>
      <c r="C7" s="66">
        <v>440</v>
      </c>
      <c r="D7" s="66">
        <v>0</v>
      </c>
      <c r="E7" s="66">
        <v>80</v>
      </c>
      <c r="F7" s="66">
        <v>55</v>
      </c>
      <c r="G7" s="66">
        <v>135</v>
      </c>
      <c r="H7" s="66">
        <v>260</v>
      </c>
      <c r="I7" s="66">
        <v>0</v>
      </c>
      <c r="J7" s="66">
        <v>337</v>
      </c>
      <c r="K7" s="66">
        <v>0</v>
      </c>
      <c r="L7" s="66">
        <v>150</v>
      </c>
      <c r="M7" s="66">
        <v>40</v>
      </c>
      <c r="N7" s="66">
        <v>92</v>
      </c>
      <c r="O7" s="66">
        <v>120</v>
      </c>
      <c r="P7" s="68">
        <v>120</v>
      </c>
      <c r="Q7" s="67">
        <v>60</v>
      </c>
    </row>
    <row r="8" spans="1:17" ht="14.25" customHeight="1">
      <c r="A8" s="74">
        <v>2025</v>
      </c>
      <c r="B8" s="66">
        <v>0</v>
      </c>
      <c r="C8" s="66">
        <v>440</v>
      </c>
      <c r="D8" s="66">
        <v>0</v>
      </c>
      <c r="E8" s="66">
        <v>80</v>
      </c>
      <c r="F8" s="66">
        <v>55</v>
      </c>
      <c r="G8" s="66">
        <v>135</v>
      </c>
      <c r="H8" s="66">
        <v>260</v>
      </c>
      <c r="I8" s="66">
        <v>0</v>
      </c>
      <c r="J8" s="66">
        <v>337</v>
      </c>
      <c r="K8" s="66">
        <v>0</v>
      </c>
      <c r="L8" s="66">
        <v>180</v>
      </c>
      <c r="M8" s="66">
        <v>40</v>
      </c>
      <c r="N8" s="66">
        <v>91</v>
      </c>
      <c r="O8" s="66">
        <v>120</v>
      </c>
      <c r="P8" s="68">
        <v>120</v>
      </c>
      <c r="Q8" s="67">
        <v>60</v>
      </c>
    </row>
    <row r="9" spans="1:17" ht="14.25" customHeight="1">
      <c r="A9" s="74">
        <v>2026</v>
      </c>
      <c r="B9" s="66">
        <v>0</v>
      </c>
      <c r="C9" s="66">
        <v>440</v>
      </c>
      <c r="D9" s="66">
        <v>0</v>
      </c>
      <c r="E9" s="66">
        <v>90</v>
      </c>
      <c r="F9" s="66">
        <v>55</v>
      </c>
      <c r="G9" s="66">
        <v>135</v>
      </c>
      <c r="H9" s="66">
        <v>260</v>
      </c>
      <c r="I9" s="66">
        <v>0</v>
      </c>
      <c r="J9" s="66">
        <v>337</v>
      </c>
      <c r="K9" s="66">
        <v>0</v>
      </c>
      <c r="L9" s="66">
        <v>150</v>
      </c>
      <c r="M9" s="66">
        <v>40</v>
      </c>
      <c r="N9" s="66">
        <v>87</v>
      </c>
      <c r="O9" s="66">
        <v>120</v>
      </c>
      <c r="P9" s="68">
        <v>120</v>
      </c>
      <c r="Q9" s="67">
        <v>60</v>
      </c>
    </row>
    <row r="10" spans="1:17" ht="14.25" customHeight="1">
      <c r="A10" s="74">
        <v>2027</v>
      </c>
      <c r="B10" s="66">
        <v>0</v>
      </c>
      <c r="C10" s="66">
        <v>410</v>
      </c>
      <c r="D10" s="66">
        <v>0</v>
      </c>
      <c r="E10" s="66">
        <v>100</v>
      </c>
      <c r="F10" s="66">
        <v>55</v>
      </c>
      <c r="G10" s="66">
        <v>135</v>
      </c>
      <c r="H10" s="66">
        <v>260</v>
      </c>
      <c r="I10" s="66">
        <v>0</v>
      </c>
      <c r="J10" s="66">
        <v>337</v>
      </c>
      <c r="K10" s="66">
        <v>0</v>
      </c>
      <c r="L10" s="66">
        <v>150</v>
      </c>
      <c r="M10" s="66">
        <v>40</v>
      </c>
      <c r="N10" s="66">
        <v>117</v>
      </c>
      <c r="O10" s="66">
        <v>120</v>
      </c>
      <c r="P10" s="68">
        <v>120</v>
      </c>
      <c r="Q10" s="67">
        <v>60</v>
      </c>
    </row>
    <row r="11" spans="1:17" ht="14.25" customHeight="1">
      <c r="A11" s="74">
        <v>2028</v>
      </c>
      <c r="B11" s="66">
        <v>0</v>
      </c>
      <c r="C11" s="66">
        <v>390</v>
      </c>
      <c r="D11" s="66">
        <v>0</v>
      </c>
      <c r="E11" s="66">
        <v>100</v>
      </c>
      <c r="F11" s="66">
        <v>55</v>
      </c>
      <c r="G11" s="66">
        <v>135</v>
      </c>
      <c r="H11" s="66">
        <v>260</v>
      </c>
      <c r="I11" s="66">
        <v>0</v>
      </c>
      <c r="J11" s="66">
        <v>337</v>
      </c>
      <c r="K11" s="66">
        <v>0</v>
      </c>
      <c r="L11" s="66">
        <v>180</v>
      </c>
      <c r="M11" s="66">
        <v>40</v>
      </c>
      <c r="N11" s="66">
        <v>122</v>
      </c>
      <c r="O11" s="66">
        <v>120</v>
      </c>
      <c r="P11" s="68">
        <v>120</v>
      </c>
      <c r="Q11" s="67">
        <v>60</v>
      </c>
    </row>
    <row r="12" spans="1:17" ht="14.25" customHeight="1">
      <c r="A12" s="74">
        <v>2029</v>
      </c>
      <c r="B12" s="66">
        <v>0</v>
      </c>
      <c r="C12" s="66">
        <v>370</v>
      </c>
      <c r="D12" s="66">
        <v>0</v>
      </c>
      <c r="E12" s="66">
        <v>100</v>
      </c>
      <c r="F12" s="66">
        <v>55</v>
      </c>
      <c r="G12" s="66">
        <v>135</v>
      </c>
      <c r="H12" s="66">
        <v>260</v>
      </c>
      <c r="I12" s="66">
        <v>0</v>
      </c>
      <c r="J12" s="66">
        <v>337</v>
      </c>
      <c r="K12" s="66">
        <v>0</v>
      </c>
      <c r="L12" s="66">
        <v>150</v>
      </c>
      <c r="M12" s="66">
        <v>40</v>
      </c>
      <c r="N12" s="66">
        <v>122</v>
      </c>
      <c r="O12" s="66">
        <v>120</v>
      </c>
      <c r="P12" s="68">
        <v>120</v>
      </c>
      <c r="Q12" s="67">
        <v>60</v>
      </c>
    </row>
    <row r="13" spans="1:17" ht="12.75" customHeight="1">
      <c r="A13" s="74">
        <v>2030</v>
      </c>
      <c r="B13" s="66">
        <v>0</v>
      </c>
      <c r="C13" s="66">
        <v>320</v>
      </c>
      <c r="D13" s="66">
        <v>0</v>
      </c>
      <c r="E13" s="66">
        <v>100</v>
      </c>
      <c r="F13" s="66">
        <v>55</v>
      </c>
      <c r="G13" s="66">
        <v>135</v>
      </c>
      <c r="H13" s="66">
        <v>260</v>
      </c>
      <c r="I13" s="66">
        <v>0</v>
      </c>
      <c r="J13" s="66">
        <v>337</v>
      </c>
      <c r="K13" s="66">
        <v>0</v>
      </c>
      <c r="L13" s="66">
        <v>200</v>
      </c>
      <c r="M13" s="66">
        <v>40</v>
      </c>
      <c r="N13" s="66">
        <v>122</v>
      </c>
      <c r="O13" s="66">
        <v>120</v>
      </c>
      <c r="P13" s="68">
        <v>120</v>
      </c>
      <c r="Q13" s="67">
        <v>60</v>
      </c>
    </row>
    <row r="14" spans="1:17">
      <c r="A14" s="74">
        <v>2031</v>
      </c>
      <c r="B14" s="66">
        <v>0</v>
      </c>
      <c r="C14" s="66">
        <v>260</v>
      </c>
      <c r="D14" s="66">
        <v>0</v>
      </c>
      <c r="E14" s="66">
        <v>100</v>
      </c>
      <c r="F14" s="66">
        <v>55</v>
      </c>
      <c r="G14" s="66">
        <v>135</v>
      </c>
      <c r="H14" s="66">
        <v>260</v>
      </c>
      <c r="I14" s="66">
        <v>0</v>
      </c>
      <c r="J14" s="66">
        <v>337</v>
      </c>
      <c r="K14" s="66">
        <v>0</v>
      </c>
      <c r="L14" s="66">
        <v>230</v>
      </c>
      <c r="M14" s="66">
        <v>40</v>
      </c>
      <c r="N14" s="66">
        <v>122</v>
      </c>
      <c r="O14" s="66">
        <v>120</v>
      </c>
      <c r="P14" s="68">
        <v>120</v>
      </c>
      <c r="Q14" s="67">
        <v>60</v>
      </c>
    </row>
    <row r="15" spans="1:17">
      <c r="A15" s="74">
        <v>2032</v>
      </c>
      <c r="B15" s="66">
        <v>0</v>
      </c>
      <c r="C15" s="66">
        <v>310</v>
      </c>
      <c r="D15" s="66">
        <v>0</v>
      </c>
      <c r="E15" s="66">
        <v>100</v>
      </c>
      <c r="F15" s="66">
        <v>55</v>
      </c>
      <c r="G15" s="66">
        <v>135</v>
      </c>
      <c r="H15" s="66">
        <v>260</v>
      </c>
      <c r="I15" s="66">
        <v>0</v>
      </c>
      <c r="J15" s="66">
        <v>337</v>
      </c>
      <c r="K15" s="66">
        <v>0</v>
      </c>
      <c r="L15" s="66">
        <v>200</v>
      </c>
      <c r="M15" s="66">
        <v>40</v>
      </c>
      <c r="N15" s="66">
        <v>122</v>
      </c>
      <c r="O15" s="66">
        <v>120</v>
      </c>
      <c r="P15" s="68">
        <v>120</v>
      </c>
      <c r="Q15" s="67">
        <v>60</v>
      </c>
    </row>
    <row r="16" spans="1:17">
      <c r="A16" s="74">
        <v>2033</v>
      </c>
      <c r="B16" s="68">
        <v>0</v>
      </c>
      <c r="C16" s="68">
        <v>360</v>
      </c>
      <c r="D16" s="68">
        <v>0</v>
      </c>
      <c r="E16" s="68">
        <v>95</v>
      </c>
      <c r="F16" s="68">
        <v>55</v>
      </c>
      <c r="G16" s="68">
        <v>135</v>
      </c>
      <c r="H16" s="68">
        <v>260</v>
      </c>
      <c r="I16" s="68">
        <v>0</v>
      </c>
      <c r="J16" s="68">
        <v>337</v>
      </c>
      <c r="K16" s="68">
        <v>0</v>
      </c>
      <c r="L16" s="68">
        <v>200</v>
      </c>
      <c r="M16" s="68">
        <v>40</v>
      </c>
      <c r="N16" s="68">
        <v>122</v>
      </c>
      <c r="O16" s="68">
        <v>120</v>
      </c>
      <c r="P16" s="68">
        <v>120</v>
      </c>
      <c r="Q16" s="67">
        <v>60</v>
      </c>
    </row>
    <row r="17" spans="1:17">
      <c r="A17" s="74">
        <v>2034</v>
      </c>
      <c r="B17" s="68">
        <v>0</v>
      </c>
      <c r="C17" s="68">
        <v>370</v>
      </c>
      <c r="D17" s="68">
        <v>0</v>
      </c>
      <c r="E17" s="68">
        <v>90</v>
      </c>
      <c r="F17" s="68">
        <v>55</v>
      </c>
      <c r="G17" s="68">
        <v>135</v>
      </c>
      <c r="H17" s="68">
        <v>260</v>
      </c>
      <c r="I17" s="68">
        <v>0</v>
      </c>
      <c r="J17" s="68">
        <v>337</v>
      </c>
      <c r="K17" s="68">
        <v>0</v>
      </c>
      <c r="L17" s="68">
        <v>230</v>
      </c>
      <c r="M17" s="68">
        <v>40</v>
      </c>
      <c r="N17" s="68">
        <v>122</v>
      </c>
      <c r="O17" s="68">
        <v>120</v>
      </c>
      <c r="P17" s="68">
        <v>120</v>
      </c>
      <c r="Q17" s="67">
        <v>60</v>
      </c>
    </row>
    <row r="18" spans="1:17">
      <c r="A18" s="75">
        <v>2035</v>
      </c>
      <c r="B18" s="69">
        <v>0</v>
      </c>
      <c r="C18" s="69">
        <v>380</v>
      </c>
      <c r="D18" s="69">
        <v>0</v>
      </c>
      <c r="E18" s="69">
        <v>90</v>
      </c>
      <c r="F18" s="69">
        <v>55</v>
      </c>
      <c r="G18" s="69">
        <v>135</v>
      </c>
      <c r="H18" s="69">
        <v>260</v>
      </c>
      <c r="I18" s="69">
        <v>0</v>
      </c>
      <c r="J18" s="69">
        <v>337</v>
      </c>
      <c r="K18" s="69">
        <v>0</v>
      </c>
      <c r="L18" s="69">
        <v>200</v>
      </c>
      <c r="M18" s="69">
        <v>40</v>
      </c>
      <c r="N18" s="69">
        <v>122</v>
      </c>
      <c r="O18" s="69">
        <v>120</v>
      </c>
      <c r="P18" s="69">
        <v>120</v>
      </c>
      <c r="Q18" s="70">
        <v>60</v>
      </c>
    </row>
    <row r="19" spans="1:17" ht="19.5" customHeight="1">
      <c r="A19" s="56" t="s">
        <v>34</v>
      </c>
      <c r="B19" s="45" t="s">
        <v>98</v>
      </c>
      <c r="C19" s="95" t="s">
        <v>147</v>
      </c>
      <c r="D19" s="95"/>
      <c r="E19" s="95"/>
      <c r="F19" s="95"/>
      <c r="G19" s="95"/>
      <c r="H19" s="95"/>
      <c r="I19" s="95"/>
      <c r="J19" s="95"/>
      <c r="K19" s="95"/>
      <c r="L19" s="95"/>
      <c r="M19" s="95"/>
      <c r="N19" s="95"/>
      <c r="O19" s="95"/>
      <c r="P19" s="95"/>
      <c r="Q19" s="95"/>
    </row>
    <row r="20" spans="1:17" ht="20.25" customHeight="1">
      <c r="A20" s="56"/>
      <c r="B20" s="45" t="s">
        <v>139</v>
      </c>
      <c r="C20" s="95" t="s">
        <v>146</v>
      </c>
      <c r="D20" s="95"/>
      <c r="E20" s="95"/>
      <c r="F20" s="95"/>
      <c r="G20" s="95"/>
      <c r="H20" s="95"/>
      <c r="I20" s="95"/>
      <c r="J20" s="95"/>
      <c r="K20" s="95"/>
      <c r="L20" s="95"/>
      <c r="M20" s="95"/>
      <c r="N20" s="95"/>
      <c r="O20" s="95"/>
      <c r="P20" s="95"/>
      <c r="Q20" s="95"/>
    </row>
    <row r="21" spans="1:17" ht="45" customHeight="1">
      <c r="A21" s="57"/>
      <c r="B21" s="45" t="s">
        <v>134</v>
      </c>
      <c r="C21" s="95" t="s">
        <v>167</v>
      </c>
      <c r="D21" s="95"/>
      <c r="E21" s="95"/>
      <c r="F21" s="95"/>
      <c r="G21" s="95"/>
      <c r="H21" s="95"/>
      <c r="I21" s="95"/>
      <c r="J21" s="95"/>
      <c r="K21" s="95"/>
      <c r="L21" s="95"/>
      <c r="M21" s="95"/>
      <c r="N21" s="95"/>
      <c r="O21" s="95"/>
      <c r="P21" s="95"/>
      <c r="Q21" s="95"/>
    </row>
    <row r="22" spans="1:17" ht="75.75" customHeight="1">
      <c r="B22" s="61" t="s">
        <v>99</v>
      </c>
      <c r="C22" s="96" t="s">
        <v>148</v>
      </c>
      <c r="D22" s="96"/>
      <c r="E22" s="96"/>
      <c r="F22" s="96"/>
      <c r="G22" s="96"/>
      <c r="H22" s="96"/>
      <c r="I22" s="96"/>
      <c r="J22" s="96"/>
      <c r="K22" s="96"/>
      <c r="L22" s="96"/>
      <c r="M22" s="96"/>
      <c r="N22" s="96"/>
      <c r="O22" s="96"/>
      <c r="P22" s="96"/>
      <c r="Q22" s="96"/>
    </row>
    <row r="23" spans="1:17" ht="90" customHeight="1">
      <c r="B23" s="45" t="s">
        <v>133</v>
      </c>
      <c r="C23" s="96" t="s">
        <v>177</v>
      </c>
      <c r="D23" s="96"/>
      <c r="E23" s="96"/>
      <c r="F23" s="96"/>
      <c r="G23" s="96"/>
      <c r="H23" s="96"/>
      <c r="I23" s="96"/>
      <c r="J23" s="96"/>
      <c r="K23" s="96"/>
      <c r="L23" s="96"/>
      <c r="M23" s="96"/>
      <c r="N23" s="96"/>
      <c r="O23" s="96"/>
      <c r="P23" s="96"/>
      <c r="Q23" s="96"/>
    </row>
    <row r="24" spans="1:17" ht="16.5" customHeight="1">
      <c r="B24" s="45" t="s">
        <v>100</v>
      </c>
      <c r="C24" s="96" t="s">
        <v>150</v>
      </c>
      <c r="D24" s="96"/>
      <c r="E24" s="96"/>
      <c r="F24" s="96"/>
      <c r="G24" s="96"/>
      <c r="H24" s="96"/>
      <c r="I24" s="96"/>
      <c r="J24" s="96"/>
      <c r="K24" s="96"/>
      <c r="L24" s="96"/>
      <c r="M24" s="96"/>
      <c r="N24" s="96"/>
      <c r="O24" s="96"/>
      <c r="P24" s="96"/>
      <c r="Q24" s="96"/>
    </row>
    <row r="25" spans="1:17" ht="24.75" customHeight="1">
      <c r="B25" s="45" t="s">
        <v>191</v>
      </c>
      <c r="C25" s="96" t="s">
        <v>192</v>
      </c>
      <c r="D25" s="96"/>
      <c r="E25" s="96"/>
      <c r="F25" s="96"/>
      <c r="G25" s="96"/>
      <c r="H25" s="96"/>
      <c r="I25" s="96"/>
      <c r="J25" s="96"/>
      <c r="K25" s="96"/>
      <c r="L25" s="96"/>
      <c r="M25" s="96"/>
      <c r="N25" s="96"/>
      <c r="O25" s="96"/>
      <c r="P25" s="96"/>
      <c r="Q25" s="96"/>
    </row>
    <row r="26" spans="1:17" ht="42.75" customHeight="1">
      <c r="B26" s="45" t="s">
        <v>113</v>
      </c>
      <c r="C26" s="96" t="s">
        <v>194</v>
      </c>
      <c r="D26" s="96"/>
      <c r="E26" s="96"/>
      <c r="F26" s="96"/>
      <c r="G26" s="96"/>
      <c r="H26" s="96"/>
      <c r="I26" s="96"/>
      <c r="J26" s="96"/>
      <c r="K26" s="96"/>
      <c r="L26" s="96"/>
      <c r="M26" s="96"/>
      <c r="N26" s="96"/>
      <c r="O26" s="96"/>
      <c r="P26" s="96"/>
      <c r="Q26" s="96"/>
    </row>
    <row r="29" spans="1:17">
      <c r="B29" s="58"/>
      <c r="C29" s="94"/>
      <c r="D29" s="94"/>
      <c r="E29" s="94"/>
      <c r="F29" s="94"/>
      <c r="G29" s="94"/>
      <c r="H29" s="94"/>
      <c r="I29" s="94"/>
      <c r="J29" s="94"/>
      <c r="K29" s="94"/>
      <c r="L29" s="94"/>
      <c r="M29" s="94"/>
      <c r="N29" s="94"/>
      <c r="O29" s="94"/>
      <c r="P29" s="94"/>
      <c r="Q29" s="94"/>
    </row>
  </sheetData>
  <mergeCells count="9">
    <mergeCell ref="C29:Q29"/>
    <mergeCell ref="C19:Q19"/>
    <mergeCell ref="C22:Q22"/>
    <mergeCell ref="C23:Q23"/>
    <mergeCell ref="C24:Q24"/>
    <mergeCell ref="C20:Q20"/>
    <mergeCell ref="C21:Q21"/>
    <mergeCell ref="C26:Q26"/>
    <mergeCell ref="C25:Q25"/>
  </mergeCells>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2BB59-FCF5-4155-9290-81B0972ED0C8}">
  <dimension ref="A2:X22"/>
  <sheetViews>
    <sheetView zoomScaleNormal="100" workbookViewId="0">
      <selection activeCell="D35" sqref="D35"/>
    </sheetView>
  </sheetViews>
  <sheetFormatPr baseColWidth="10" defaultRowHeight="12.75"/>
  <cols>
    <col min="1" max="1" width="4.7109375" customWidth="1"/>
    <col min="13" max="13" width="4.7109375" customWidth="1"/>
    <col min="257" max="257" width="4.7109375" customWidth="1"/>
    <col min="269" max="269" width="4.7109375" customWidth="1"/>
    <col min="513" max="513" width="4.7109375" customWidth="1"/>
    <col min="525" max="525" width="4.7109375" customWidth="1"/>
    <col min="769" max="769" width="4.7109375" customWidth="1"/>
    <col min="781" max="781" width="4.7109375" customWidth="1"/>
    <col min="1025" max="1025" width="4.7109375" customWidth="1"/>
    <col min="1037" max="1037" width="4.7109375" customWidth="1"/>
    <col min="1281" max="1281" width="4.7109375" customWidth="1"/>
    <col min="1293" max="1293" width="4.7109375" customWidth="1"/>
    <col min="1537" max="1537" width="4.7109375" customWidth="1"/>
    <col min="1549" max="1549" width="4.7109375" customWidth="1"/>
    <col min="1793" max="1793" width="4.7109375" customWidth="1"/>
    <col min="1805" max="1805" width="4.7109375" customWidth="1"/>
    <col min="2049" max="2049" width="4.7109375" customWidth="1"/>
    <col min="2061" max="2061" width="4.7109375" customWidth="1"/>
    <col min="2305" max="2305" width="4.7109375" customWidth="1"/>
    <col min="2317" max="2317" width="4.7109375" customWidth="1"/>
    <col min="2561" max="2561" width="4.7109375" customWidth="1"/>
    <col min="2573" max="2573" width="4.7109375" customWidth="1"/>
    <col min="2817" max="2817" width="4.7109375" customWidth="1"/>
    <col min="2829" max="2829" width="4.7109375" customWidth="1"/>
    <col min="3073" max="3073" width="4.7109375" customWidth="1"/>
    <col min="3085" max="3085" width="4.7109375" customWidth="1"/>
    <col min="3329" max="3329" width="4.7109375" customWidth="1"/>
    <col min="3341" max="3341" width="4.7109375" customWidth="1"/>
    <col min="3585" max="3585" width="4.7109375" customWidth="1"/>
    <col min="3597" max="3597" width="4.7109375" customWidth="1"/>
    <col min="3841" max="3841" width="4.7109375" customWidth="1"/>
    <col min="3853" max="3853" width="4.7109375" customWidth="1"/>
    <col min="4097" max="4097" width="4.7109375" customWidth="1"/>
    <col min="4109" max="4109" width="4.7109375" customWidth="1"/>
    <col min="4353" max="4353" width="4.7109375" customWidth="1"/>
    <col min="4365" max="4365" width="4.7109375" customWidth="1"/>
    <col min="4609" max="4609" width="4.7109375" customWidth="1"/>
    <col min="4621" max="4621" width="4.7109375" customWidth="1"/>
    <col min="4865" max="4865" width="4.7109375" customWidth="1"/>
    <col min="4877" max="4877" width="4.7109375" customWidth="1"/>
    <col min="5121" max="5121" width="4.7109375" customWidth="1"/>
    <col min="5133" max="5133" width="4.7109375" customWidth="1"/>
    <col min="5377" max="5377" width="4.7109375" customWidth="1"/>
    <col min="5389" max="5389" width="4.7109375" customWidth="1"/>
    <col min="5633" max="5633" width="4.7109375" customWidth="1"/>
    <col min="5645" max="5645" width="4.7109375" customWidth="1"/>
    <col min="5889" max="5889" width="4.7109375" customWidth="1"/>
    <col min="5901" max="5901" width="4.7109375" customWidth="1"/>
    <col min="6145" max="6145" width="4.7109375" customWidth="1"/>
    <col min="6157" max="6157" width="4.7109375" customWidth="1"/>
    <col min="6401" max="6401" width="4.7109375" customWidth="1"/>
    <col min="6413" max="6413" width="4.7109375" customWidth="1"/>
    <col min="6657" max="6657" width="4.7109375" customWidth="1"/>
    <col min="6669" max="6669" width="4.7109375" customWidth="1"/>
    <col min="6913" max="6913" width="4.7109375" customWidth="1"/>
    <col min="6925" max="6925" width="4.7109375" customWidth="1"/>
    <col min="7169" max="7169" width="4.7109375" customWidth="1"/>
    <col min="7181" max="7181" width="4.7109375" customWidth="1"/>
    <col min="7425" max="7425" width="4.7109375" customWidth="1"/>
    <col min="7437" max="7437" width="4.7109375" customWidth="1"/>
    <col min="7681" max="7681" width="4.7109375" customWidth="1"/>
    <col min="7693" max="7693" width="4.7109375" customWidth="1"/>
    <col min="7937" max="7937" width="4.7109375" customWidth="1"/>
    <col min="7949" max="7949" width="4.7109375" customWidth="1"/>
    <col min="8193" max="8193" width="4.7109375" customWidth="1"/>
    <col min="8205" max="8205" width="4.7109375" customWidth="1"/>
    <col min="8449" max="8449" width="4.7109375" customWidth="1"/>
    <col min="8461" max="8461" width="4.7109375" customWidth="1"/>
    <col min="8705" max="8705" width="4.7109375" customWidth="1"/>
    <col min="8717" max="8717" width="4.7109375" customWidth="1"/>
    <col min="8961" max="8961" width="4.7109375" customWidth="1"/>
    <col min="8973" max="8973" width="4.7109375" customWidth="1"/>
    <col min="9217" max="9217" width="4.7109375" customWidth="1"/>
    <col min="9229" max="9229" width="4.7109375" customWidth="1"/>
    <col min="9473" max="9473" width="4.7109375" customWidth="1"/>
    <col min="9485" max="9485" width="4.7109375" customWidth="1"/>
    <col min="9729" max="9729" width="4.7109375" customWidth="1"/>
    <col min="9741" max="9741" width="4.7109375" customWidth="1"/>
    <col min="9985" max="9985" width="4.7109375" customWidth="1"/>
    <col min="9997" max="9997" width="4.7109375" customWidth="1"/>
    <col min="10241" max="10241" width="4.7109375" customWidth="1"/>
    <col min="10253" max="10253" width="4.7109375" customWidth="1"/>
    <col min="10497" max="10497" width="4.7109375" customWidth="1"/>
    <col min="10509" max="10509" width="4.7109375" customWidth="1"/>
    <col min="10753" max="10753" width="4.7109375" customWidth="1"/>
    <col min="10765" max="10765" width="4.7109375" customWidth="1"/>
    <col min="11009" max="11009" width="4.7109375" customWidth="1"/>
    <col min="11021" max="11021" width="4.7109375" customWidth="1"/>
    <col min="11265" max="11265" width="4.7109375" customWidth="1"/>
    <col min="11277" max="11277" width="4.7109375" customWidth="1"/>
    <col min="11521" max="11521" width="4.7109375" customWidth="1"/>
    <col min="11533" max="11533" width="4.7109375" customWidth="1"/>
    <col min="11777" max="11777" width="4.7109375" customWidth="1"/>
    <col min="11789" max="11789" width="4.7109375" customWidth="1"/>
    <col min="12033" max="12033" width="4.7109375" customWidth="1"/>
    <col min="12045" max="12045" width="4.7109375" customWidth="1"/>
    <col min="12289" max="12289" width="4.7109375" customWidth="1"/>
    <col min="12301" max="12301" width="4.7109375" customWidth="1"/>
    <col min="12545" max="12545" width="4.7109375" customWidth="1"/>
    <col min="12557" max="12557" width="4.7109375" customWidth="1"/>
    <col min="12801" max="12801" width="4.7109375" customWidth="1"/>
    <col min="12813" max="12813" width="4.7109375" customWidth="1"/>
    <col min="13057" max="13057" width="4.7109375" customWidth="1"/>
    <col min="13069" max="13069" width="4.7109375" customWidth="1"/>
    <col min="13313" max="13313" width="4.7109375" customWidth="1"/>
    <col min="13325" max="13325" width="4.7109375" customWidth="1"/>
    <col min="13569" max="13569" width="4.7109375" customWidth="1"/>
    <col min="13581" max="13581" width="4.7109375" customWidth="1"/>
    <col min="13825" max="13825" width="4.7109375" customWidth="1"/>
    <col min="13837" max="13837" width="4.7109375" customWidth="1"/>
    <col min="14081" max="14081" width="4.7109375" customWidth="1"/>
    <col min="14093" max="14093" width="4.7109375" customWidth="1"/>
    <col min="14337" max="14337" width="4.7109375" customWidth="1"/>
    <col min="14349" max="14349" width="4.7109375" customWidth="1"/>
    <col min="14593" max="14593" width="4.7109375" customWidth="1"/>
    <col min="14605" max="14605" width="4.7109375" customWidth="1"/>
    <col min="14849" max="14849" width="4.7109375" customWidth="1"/>
    <col min="14861" max="14861" width="4.7109375" customWidth="1"/>
    <col min="15105" max="15105" width="4.7109375" customWidth="1"/>
    <col min="15117" max="15117" width="4.7109375" customWidth="1"/>
    <col min="15361" max="15361" width="4.7109375" customWidth="1"/>
    <col min="15373" max="15373" width="4.7109375" customWidth="1"/>
    <col min="15617" max="15617" width="4.7109375" customWidth="1"/>
    <col min="15629" max="15629" width="4.7109375" customWidth="1"/>
    <col min="15873" max="15873" width="4.7109375" customWidth="1"/>
    <col min="15885" max="15885" width="4.7109375" customWidth="1"/>
    <col min="16129" max="16129" width="4.7109375" customWidth="1"/>
    <col min="16141" max="16141" width="4.7109375" customWidth="1"/>
  </cols>
  <sheetData>
    <row r="2" spans="1:24" ht="31.5" customHeight="1">
      <c r="B2" s="36"/>
      <c r="K2" s="37" t="s">
        <v>38</v>
      </c>
      <c r="X2" s="37" t="s">
        <v>38</v>
      </c>
    </row>
    <row r="3" spans="1:24" s="3" customFormat="1" ht="16.5" customHeight="1">
      <c r="A3" s="38"/>
      <c r="B3" s="53" t="s">
        <v>39</v>
      </c>
      <c r="C3" s="51"/>
      <c r="D3" s="51"/>
      <c r="E3" s="51"/>
      <c r="F3" s="51"/>
      <c r="G3" s="51"/>
      <c r="H3" s="51"/>
      <c r="I3" s="51"/>
      <c r="J3" s="51"/>
      <c r="K3" s="39">
        <v>4</v>
      </c>
      <c r="L3" s="51"/>
      <c r="M3" s="51"/>
      <c r="N3" s="40" t="s">
        <v>42</v>
      </c>
      <c r="O3" s="40" t="s">
        <v>161</v>
      </c>
      <c r="P3" s="52"/>
      <c r="Q3" s="52"/>
      <c r="R3" s="52"/>
      <c r="S3" s="52"/>
      <c r="T3" s="52"/>
      <c r="U3" s="52"/>
      <c r="V3" s="52"/>
      <c r="W3" s="52"/>
      <c r="X3" s="36"/>
    </row>
    <row r="4" spans="1:24" s="3" customFormat="1" ht="16.5" customHeight="1">
      <c r="A4" s="38"/>
      <c r="B4" s="53" t="s">
        <v>40</v>
      </c>
      <c r="C4" s="51"/>
      <c r="D4" s="51"/>
      <c r="E4" s="51"/>
      <c r="F4" s="51"/>
      <c r="G4" s="51"/>
      <c r="H4" s="51"/>
      <c r="I4" s="51"/>
      <c r="J4" s="51"/>
      <c r="K4" s="38">
        <v>5</v>
      </c>
      <c r="L4" s="51"/>
      <c r="M4" s="51"/>
      <c r="N4" s="41" t="s">
        <v>44</v>
      </c>
      <c r="O4" s="85" t="s">
        <v>0</v>
      </c>
      <c r="P4" s="36"/>
      <c r="Q4" s="36"/>
      <c r="R4" s="36"/>
      <c r="S4" s="36"/>
      <c r="T4" s="83"/>
      <c r="U4" s="83"/>
      <c r="V4" s="83"/>
      <c r="W4" s="84"/>
      <c r="X4" s="36">
        <v>20</v>
      </c>
    </row>
    <row r="5" spans="1:24" ht="29.25" customHeight="1">
      <c r="A5" s="40" t="s">
        <v>41</v>
      </c>
      <c r="B5" s="40" t="s">
        <v>159</v>
      </c>
      <c r="C5" s="42"/>
      <c r="D5" s="52"/>
      <c r="E5" s="52"/>
      <c r="F5" s="52"/>
      <c r="G5" s="52"/>
      <c r="H5" s="52"/>
      <c r="I5" s="52"/>
      <c r="J5" s="52"/>
      <c r="K5" s="36"/>
      <c r="L5" s="52"/>
      <c r="M5" s="52"/>
      <c r="N5" s="41" t="s">
        <v>46</v>
      </c>
      <c r="O5" s="85" t="s">
        <v>1</v>
      </c>
      <c r="P5" s="36"/>
      <c r="Q5" s="36"/>
      <c r="R5" s="36"/>
      <c r="S5" s="36"/>
      <c r="T5" s="83"/>
      <c r="U5" s="83"/>
      <c r="V5" s="83"/>
      <c r="W5" s="84"/>
      <c r="X5" s="36">
        <v>21</v>
      </c>
    </row>
    <row r="6" spans="1:24" s="3" customFormat="1" ht="11.25" hidden="1" customHeight="1">
      <c r="A6" s="41" t="s">
        <v>43</v>
      </c>
      <c r="B6" s="60" t="s">
        <v>0</v>
      </c>
      <c r="C6" s="59"/>
      <c r="D6" s="59"/>
      <c r="E6" s="59"/>
      <c r="F6" s="51"/>
      <c r="G6" s="51"/>
      <c r="H6" s="51"/>
      <c r="I6" s="51"/>
      <c r="J6" s="51"/>
      <c r="K6" s="38">
        <v>6</v>
      </c>
      <c r="L6" s="51"/>
      <c r="M6" s="51"/>
      <c r="N6" s="41" t="s">
        <v>48</v>
      </c>
      <c r="O6" s="85" t="s">
        <v>3</v>
      </c>
      <c r="P6" s="36"/>
      <c r="Q6" s="36"/>
      <c r="R6" s="36"/>
      <c r="S6" s="36"/>
      <c r="T6" s="83"/>
      <c r="U6" s="83"/>
      <c r="V6" s="83"/>
      <c r="W6" s="84"/>
      <c r="X6" s="36">
        <v>22</v>
      </c>
    </row>
    <row r="7" spans="1:24" s="3" customFormat="1" ht="16.5" customHeight="1">
      <c r="A7" s="41" t="s">
        <v>45</v>
      </c>
      <c r="B7" s="85" t="s">
        <v>1</v>
      </c>
      <c r="C7" s="38"/>
      <c r="D7" s="38"/>
      <c r="E7" s="38"/>
      <c r="F7" s="38"/>
      <c r="G7" s="13"/>
      <c r="H7" s="13"/>
      <c r="I7" s="13"/>
      <c r="J7" s="13"/>
      <c r="K7" s="38">
        <v>7</v>
      </c>
      <c r="L7" s="51"/>
      <c r="M7" s="51"/>
      <c r="N7" s="41" t="s">
        <v>50</v>
      </c>
      <c r="O7" s="85" t="s">
        <v>4</v>
      </c>
      <c r="P7" s="36"/>
      <c r="Q7" s="36"/>
      <c r="R7" s="36"/>
      <c r="S7" s="36"/>
      <c r="T7" s="83"/>
      <c r="U7" s="84"/>
      <c r="V7" s="83"/>
      <c r="W7" s="84"/>
      <c r="X7" s="36">
        <v>23</v>
      </c>
    </row>
    <row r="8" spans="1:24" s="3" customFormat="1" ht="16.5" customHeight="1">
      <c r="A8" s="41" t="s">
        <v>47</v>
      </c>
      <c r="B8" s="85" t="s">
        <v>3</v>
      </c>
      <c r="C8" s="38"/>
      <c r="D8" s="38"/>
      <c r="E8" s="38"/>
      <c r="F8" s="38"/>
      <c r="G8" s="13"/>
      <c r="H8" s="13"/>
      <c r="I8" s="13"/>
      <c r="J8" s="13"/>
      <c r="K8" s="38">
        <v>8</v>
      </c>
      <c r="L8" s="51"/>
      <c r="M8" s="51"/>
      <c r="N8" s="41" t="s">
        <v>52</v>
      </c>
      <c r="O8" s="85" t="s">
        <v>5</v>
      </c>
      <c r="P8" s="36"/>
      <c r="Q8" s="36"/>
      <c r="R8" s="36"/>
      <c r="S8" s="36"/>
      <c r="T8" s="83"/>
      <c r="U8" s="83"/>
      <c r="V8" s="83"/>
      <c r="W8" s="84"/>
      <c r="X8" s="36">
        <v>24</v>
      </c>
    </row>
    <row r="9" spans="1:24" s="3" customFormat="1" ht="16.5" customHeight="1">
      <c r="A9" s="41" t="s">
        <v>49</v>
      </c>
      <c r="B9" s="85" t="s">
        <v>131</v>
      </c>
      <c r="C9" s="38"/>
      <c r="D9" s="38"/>
      <c r="E9" s="38"/>
      <c r="F9" s="38"/>
      <c r="G9" s="13"/>
      <c r="H9" s="13"/>
      <c r="I9" s="13"/>
      <c r="J9" s="13"/>
      <c r="K9" s="38">
        <v>9</v>
      </c>
      <c r="L9" s="51"/>
      <c r="M9" s="51"/>
      <c r="N9" s="41" t="s">
        <v>54</v>
      </c>
      <c r="O9" s="85" t="s">
        <v>6</v>
      </c>
      <c r="P9" s="36"/>
      <c r="Q9" s="36"/>
      <c r="R9" s="36"/>
      <c r="S9" s="36"/>
      <c r="T9" s="83"/>
      <c r="U9" s="83"/>
      <c r="V9" s="83"/>
      <c r="W9" s="84"/>
      <c r="X9" s="36">
        <v>25</v>
      </c>
    </row>
    <row r="10" spans="1:24" s="3" customFormat="1" ht="16.5" customHeight="1">
      <c r="A10" s="41" t="s">
        <v>51</v>
      </c>
      <c r="B10" s="85" t="s">
        <v>5</v>
      </c>
      <c r="C10" s="38"/>
      <c r="D10" s="38"/>
      <c r="E10" s="38"/>
      <c r="F10" s="38"/>
      <c r="G10" s="13"/>
      <c r="H10" s="13"/>
      <c r="I10" s="13"/>
      <c r="J10" s="13"/>
      <c r="K10" s="38">
        <v>10</v>
      </c>
      <c r="L10" s="51"/>
      <c r="M10" s="51"/>
      <c r="N10" s="41" t="s">
        <v>56</v>
      </c>
      <c r="O10" s="85" t="s">
        <v>135</v>
      </c>
      <c r="P10" s="36"/>
      <c r="Q10" s="36"/>
      <c r="R10" s="36"/>
      <c r="S10" s="36"/>
      <c r="T10" s="83"/>
      <c r="U10" s="83"/>
      <c r="V10" s="83"/>
      <c r="W10" s="84"/>
      <c r="X10" s="36">
        <v>26</v>
      </c>
    </row>
    <row r="11" spans="1:24" s="3" customFormat="1" ht="16.5" customHeight="1">
      <c r="A11" s="41" t="s">
        <v>53</v>
      </c>
      <c r="B11" s="85" t="s">
        <v>6</v>
      </c>
      <c r="C11" s="38"/>
      <c r="D11" s="38"/>
      <c r="E11" s="38"/>
      <c r="F11" s="38"/>
      <c r="G11" s="13"/>
      <c r="H11" s="13"/>
      <c r="I11" s="13"/>
      <c r="J11" s="13"/>
      <c r="K11" s="38">
        <v>11</v>
      </c>
      <c r="L11" s="51"/>
      <c r="M11" s="51"/>
      <c r="O11" s="86"/>
      <c r="P11" s="86"/>
      <c r="Q11" s="86"/>
      <c r="R11" s="86"/>
      <c r="S11" s="86"/>
    </row>
    <row r="12" spans="1:24" s="3" customFormat="1" ht="16.5" customHeight="1">
      <c r="A12" s="41" t="s">
        <v>55</v>
      </c>
      <c r="B12" s="85" t="s">
        <v>135</v>
      </c>
      <c r="C12" s="38"/>
      <c r="D12" s="38"/>
      <c r="E12" s="38"/>
      <c r="F12" s="38"/>
      <c r="G12" s="13"/>
      <c r="H12" s="13"/>
      <c r="I12" s="13"/>
      <c r="J12" s="13"/>
      <c r="K12" s="38">
        <v>12</v>
      </c>
      <c r="L12" s="51"/>
      <c r="M12" s="51"/>
    </row>
    <row r="13" spans="1:24" ht="15.75">
      <c r="A13" s="36"/>
      <c r="B13" s="36"/>
      <c r="C13" s="82"/>
      <c r="D13" s="82"/>
      <c r="E13" s="82"/>
      <c r="F13" s="82"/>
      <c r="G13" s="52"/>
      <c r="H13" s="52"/>
      <c r="I13" s="52"/>
      <c r="J13" s="52"/>
      <c r="K13" s="36"/>
      <c r="L13" s="52"/>
      <c r="M13" s="36"/>
      <c r="N13" s="36"/>
      <c r="O13" s="52"/>
      <c r="P13" s="52"/>
      <c r="Q13" s="52"/>
      <c r="R13" s="52"/>
      <c r="S13" s="52"/>
      <c r="T13" s="52"/>
      <c r="U13" s="52"/>
      <c r="V13" s="52"/>
      <c r="W13" s="52"/>
      <c r="X13" s="52"/>
    </row>
    <row r="14" spans="1:24" ht="29.25" customHeight="1">
      <c r="A14" s="40" t="s">
        <v>57</v>
      </c>
      <c r="B14" s="40" t="s">
        <v>160</v>
      </c>
      <c r="C14" s="42"/>
      <c r="D14" s="52"/>
      <c r="E14" s="52"/>
      <c r="F14" s="52"/>
      <c r="G14" s="52"/>
      <c r="H14" s="52"/>
      <c r="I14" s="52"/>
      <c r="J14" s="52"/>
      <c r="K14" s="36"/>
      <c r="L14" s="52"/>
      <c r="M14" s="52"/>
      <c r="N14" s="40"/>
      <c r="O14" s="40"/>
      <c r="P14" s="52"/>
      <c r="Q14" s="52"/>
      <c r="R14" s="52"/>
      <c r="S14" s="52"/>
      <c r="T14" s="52"/>
      <c r="U14" s="52"/>
      <c r="V14" s="52"/>
      <c r="W14" s="52"/>
      <c r="X14" s="52"/>
    </row>
    <row r="15" spans="1:24" ht="16.5" customHeight="1">
      <c r="A15" s="41" t="s">
        <v>58</v>
      </c>
      <c r="B15" s="85" t="s">
        <v>0</v>
      </c>
      <c r="C15" s="38"/>
      <c r="D15" s="38"/>
      <c r="E15" s="38"/>
      <c r="F15" s="13"/>
      <c r="G15" s="13"/>
      <c r="H15" s="13"/>
      <c r="I15" s="13"/>
      <c r="J15" s="13"/>
      <c r="K15" s="38">
        <v>13</v>
      </c>
      <c r="L15" s="52"/>
      <c r="M15" s="52"/>
      <c r="N15" s="41"/>
      <c r="O15" s="53"/>
      <c r="P15" s="52"/>
      <c r="Q15" s="52"/>
      <c r="R15" s="52"/>
      <c r="S15" s="52"/>
      <c r="T15" s="52"/>
      <c r="U15" s="52"/>
      <c r="V15" s="52"/>
      <c r="W15" s="52"/>
      <c r="X15" s="52"/>
    </row>
    <row r="16" spans="1:24" ht="16.5" customHeight="1">
      <c r="A16" s="41" t="s">
        <v>59</v>
      </c>
      <c r="B16" s="85" t="s">
        <v>1</v>
      </c>
      <c r="C16" s="38"/>
      <c r="D16" s="38"/>
      <c r="E16" s="38"/>
      <c r="F16" s="13"/>
      <c r="G16" s="13"/>
      <c r="H16" s="13"/>
      <c r="I16" s="13"/>
      <c r="J16" s="13"/>
      <c r="K16" s="38">
        <v>14</v>
      </c>
      <c r="L16" s="52"/>
      <c r="M16" s="52"/>
      <c r="N16" s="41"/>
      <c r="O16" s="53"/>
      <c r="P16" s="52"/>
      <c r="Q16" s="52"/>
      <c r="R16" s="52"/>
      <c r="S16" s="52"/>
      <c r="T16" s="52"/>
      <c r="U16" s="52"/>
      <c r="V16" s="52"/>
      <c r="W16" s="52"/>
      <c r="X16" s="52"/>
    </row>
    <row r="17" spans="1:24" ht="16.5" customHeight="1">
      <c r="A17" s="41" t="s">
        <v>60</v>
      </c>
      <c r="B17" s="85" t="s">
        <v>3</v>
      </c>
      <c r="C17" s="38"/>
      <c r="D17" s="38"/>
      <c r="E17" s="38"/>
      <c r="F17" s="13"/>
      <c r="G17" s="13"/>
      <c r="H17" s="13"/>
      <c r="I17" s="13"/>
      <c r="J17" s="13"/>
      <c r="K17" s="38">
        <v>15</v>
      </c>
      <c r="L17" s="52"/>
      <c r="M17" s="52"/>
      <c r="N17" s="41"/>
      <c r="O17" s="53"/>
      <c r="P17" s="52"/>
      <c r="Q17" s="52"/>
      <c r="R17" s="52"/>
      <c r="S17" s="52"/>
      <c r="T17" s="52"/>
      <c r="U17" s="52"/>
      <c r="V17" s="52"/>
      <c r="W17" s="52"/>
      <c r="X17" s="52"/>
    </row>
    <row r="18" spans="1:24" ht="16.5" customHeight="1">
      <c r="A18" s="41" t="s">
        <v>61</v>
      </c>
      <c r="B18" s="85" t="s">
        <v>131</v>
      </c>
      <c r="C18" s="38"/>
      <c r="D18" s="38"/>
      <c r="E18" s="38"/>
      <c r="F18" s="13"/>
      <c r="G18" s="13"/>
      <c r="H18" s="13"/>
      <c r="I18" s="13"/>
      <c r="J18" s="13"/>
      <c r="K18" s="38">
        <v>16</v>
      </c>
      <c r="L18" s="52"/>
      <c r="M18" s="52"/>
      <c r="N18" s="41"/>
      <c r="O18" s="53"/>
      <c r="P18" s="52"/>
      <c r="Q18" s="52"/>
      <c r="R18" s="52"/>
      <c r="S18" s="52"/>
      <c r="T18" s="52"/>
      <c r="U18" s="52"/>
      <c r="V18" s="52"/>
      <c r="W18" s="52"/>
      <c r="X18" s="52"/>
    </row>
    <row r="19" spans="1:24" ht="16.5" customHeight="1">
      <c r="A19" s="41" t="s">
        <v>62</v>
      </c>
      <c r="B19" s="85" t="s">
        <v>5</v>
      </c>
      <c r="C19" s="38"/>
      <c r="D19" s="38"/>
      <c r="E19" s="38"/>
      <c r="F19" s="13"/>
      <c r="G19" s="13"/>
      <c r="H19" s="13"/>
      <c r="I19" s="13"/>
      <c r="J19" s="13"/>
      <c r="K19" s="38">
        <v>17</v>
      </c>
      <c r="L19" s="52"/>
      <c r="M19" s="52"/>
      <c r="N19" s="41"/>
      <c r="O19" s="53"/>
      <c r="P19" s="52"/>
      <c r="Q19" s="52"/>
      <c r="R19" s="52"/>
      <c r="S19" s="52"/>
      <c r="T19" s="52"/>
      <c r="U19" s="52"/>
      <c r="V19" s="52"/>
      <c r="W19" s="52"/>
      <c r="X19" s="52"/>
    </row>
    <row r="20" spans="1:24" ht="16.5" customHeight="1">
      <c r="A20" s="41" t="s">
        <v>63</v>
      </c>
      <c r="B20" s="85" t="s">
        <v>6</v>
      </c>
      <c r="C20" s="38"/>
      <c r="D20" s="38"/>
      <c r="E20" s="38"/>
      <c r="F20" s="13"/>
      <c r="G20" s="13"/>
      <c r="H20" s="13"/>
      <c r="I20" s="13"/>
      <c r="J20" s="13"/>
      <c r="K20" s="38">
        <v>18</v>
      </c>
      <c r="L20" s="52"/>
      <c r="M20" s="52"/>
      <c r="N20" s="41"/>
      <c r="O20" s="53"/>
      <c r="P20" s="52"/>
      <c r="Q20" s="52"/>
      <c r="R20" s="52"/>
      <c r="S20" s="52"/>
      <c r="T20" s="52"/>
      <c r="U20" s="52"/>
      <c r="V20" s="52"/>
      <c r="W20" s="52"/>
      <c r="X20" s="52"/>
    </row>
    <row r="21" spans="1:24" ht="16.5" customHeight="1">
      <c r="A21" s="41" t="s">
        <v>64</v>
      </c>
      <c r="B21" s="85" t="s">
        <v>135</v>
      </c>
      <c r="C21" s="38"/>
      <c r="D21" s="38"/>
      <c r="E21" s="38"/>
      <c r="F21" s="51"/>
      <c r="G21" s="51"/>
      <c r="H21" s="51"/>
      <c r="I21" s="51"/>
      <c r="J21" s="51"/>
      <c r="K21" s="38">
        <v>19</v>
      </c>
      <c r="L21" s="52"/>
      <c r="M21" s="52"/>
      <c r="N21" s="41"/>
      <c r="O21" s="53"/>
      <c r="P21" s="52"/>
      <c r="Q21" s="52"/>
      <c r="R21" s="52"/>
      <c r="S21" s="52"/>
      <c r="T21" s="52"/>
      <c r="U21" s="52"/>
      <c r="V21" s="52"/>
      <c r="W21" s="52"/>
      <c r="X21" s="52"/>
    </row>
    <row r="22" spans="1:24" ht="15.75">
      <c r="W22" s="36"/>
    </row>
  </sheetData>
  <phoneticPr fontId="29" type="noConversion"/>
  <hyperlinks>
    <hyperlink ref="B3" location="Länderkürzel!A1" display="Länderkürzel" xr:uid="{2219E4AD-336E-4E1C-9ED9-FDF966C24A29}"/>
    <hyperlink ref="B4" location="'Anmerkungen allg. '!A1" display="Allgemeine Anmerkungen" xr:uid="{B80C55AF-C838-45DC-A4B1-EE8AFC553E33}"/>
    <hyperlink ref="B15" location="'LEB Personen Primar'!A1" display="Lehrämter der Grundschule bzw. des Primarbereichs" xr:uid="{EFCB21E6-D1F7-4179-8F86-9D13BA74A096}"/>
    <hyperlink ref="B16" location="'LEB Personen Prim_SekI'!A1" display="Übergreifende Lehrämter des Primarbereichs und aller oder einzelner Schularten des Sekundarbereichs I" xr:uid="{EA7E6491-3D39-47B1-99EE-029B2188430F}"/>
    <hyperlink ref="B17" location="'LEB Personen SekI'!A1" display="Lehrämter für alle oder einzelne Schularten des Sekundarbereichs I" xr:uid="{1548D42A-3135-42FF-ABE6-DB6862E77F28}"/>
    <hyperlink ref="B18" location="'LEB Personen SekII (allg.)'!A1" display="Lehrämter für den Sekundarbereich II (allgemein bildende Fächer) oder für das Gymnasium" xr:uid="{1DA5752F-6AFF-4690-8C5A-ABBF25E46CF9}"/>
    <hyperlink ref="B19" location="'LEB Personen SekII (berufl.)'!A1" display="Lehrämter für den Sekundarbereich II (berufliche Fächer) oder für die beruflichen Schulen" xr:uid="{151DA941-E358-4E09-9AD3-E75860488A8A}"/>
    <hyperlink ref="B21" location="'LEB Personen Fachlehrer'!A1" display="Fachlehrer und Lehrer für Fachpraxis" xr:uid="{449FF26C-2904-40F5-B2B6-44085C013132}"/>
    <hyperlink ref="O4" location="'LEA Personen Primar'!A1" display="Lehrämter der Grundschule bzw. des Primarbereichs" xr:uid="{611FD971-E964-408B-9F2D-B96A5C5192FA}"/>
    <hyperlink ref="O5" location="'LEA Personen Prim_SekI'!A1" display="Übergreifende Lehrämter des Primarbereichs und aller oder einzelner Schularten des Sekundarbereichs I" xr:uid="{48A2FCCF-221A-45FC-B684-B86C03ED6819}"/>
    <hyperlink ref="O6" location="'LEA Personen SekI'!A1" display="Lehrämter für alle oder einzelne Schularten des Sekundarbereichs I" xr:uid="{F174414F-C72E-461A-A5B3-2056DB85DAD1}"/>
    <hyperlink ref="O7" location="'LEA Personen SekII (allg.)'!A1" display="Lehrämter für den Sekundarbereich II (allgemein bildende Fächer) oder für das Gymnasium" xr:uid="{20010A1E-BA41-4ECE-B042-EE8C4FFAD0A3}"/>
    <hyperlink ref="O8" location="'LEA Personen SekII (berufl.)'!A1" display="Lehrämter für den Sekundarbereich II (berufliche Fächer) oder für die beruflichen Schulen" xr:uid="{09A2F292-2BAA-45B1-B69D-98EF7A0D4F32}"/>
    <hyperlink ref="O9" location="'LEA Personen SoPä'!A1" display="Sonderpädagogische Lehrämter" xr:uid="{1DD82089-7BA0-4A98-8A51-5E368F95B59D}"/>
    <hyperlink ref="O10" location="'LEA Personen Fachlehrer'!A1" display="Fachlehrer und Lehrer für Fachpraxis" xr:uid="{7576B403-883C-4952-A220-A263FB307DE5}"/>
    <hyperlink ref="B20" location="'LEB Personen SoPä'!A1" display="Sonderpädagogische Lehrämter" xr:uid="{83382D53-77ED-40CE-AA30-753035468194}"/>
    <hyperlink ref="B6" location="'VD Kap Primar'!A1" display="Lehrämter der Grundschule bzw. des Primarbereichs" xr:uid="{12447EE0-FEBE-4CF0-A82A-72D7ED711C9D}"/>
    <hyperlink ref="B7" location="'VD Kap Prim_SekI'!A1" display="Übergreifende Lehrämter des Primarbereichs und aller oder einzelner Schularten des Sekundarbereichs I" xr:uid="{176FFFA5-B2F9-4743-A4D6-B1FA7357B6CC}"/>
    <hyperlink ref="B8" location="'VD Kap SekI'!A1" display="Lehrämter für alle oder einzelne Schularten des Sekundarbereichs I" xr:uid="{B70F48D1-162A-4DBC-A2F0-22A3E3B76DC6}"/>
    <hyperlink ref="B9" location="'VD Kap SekII (allg.)'!A1" display="Lehrämter für den Sekundarbereich II (allgemeinbildende Fächer) oder für das Gymnasium" xr:uid="{D8B81053-2E60-4F23-AA28-0ACF13235C7B}"/>
    <hyperlink ref="B10" location="'VD Kap SekII (berufl.)'!A1" display="Lehrämter für den Sekundarbereich II (berufliche Fächer) oder für die beruflichen Schulen" xr:uid="{1C0CC95C-D2CF-4C03-BAA9-3BC7D735F96C}"/>
    <hyperlink ref="B11" location="'VD Kap SoPä'!A1" display="Sonderpädagogische Lehrämter" xr:uid="{85E5FE5A-7E06-401D-8ABD-ADB0430F5CD1}"/>
    <hyperlink ref="B12" location="'VD Kap Fachlehrer'!A1" display="Fachlehrer und Lehrer für Fachpraxis" xr:uid="{6417FC93-EB35-4A88-BDE1-BEA74EF78A58}"/>
  </hyperlink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14E4-38DE-4DDA-BC66-C879B55EC09F}">
  <dimension ref="A1:Q27"/>
  <sheetViews>
    <sheetView view="pageBreakPreview" zoomScale="110" zoomScaleNormal="100" zoomScaleSheetLayoutView="11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156</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136</v>
      </c>
      <c r="B3" s="12"/>
    </row>
    <row r="4" spans="1:17" ht="9" customHeight="1">
      <c r="A4" s="12"/>
      <c r="B4" s="12"/>
    </row>
    <row r="5" spans="1:17" ht="15.75" customHeight="1">
      <c r="A5" s="71"/>
      <c r="B5" s="72" t="s">
        <v>7</v>
      </c>
      <c r="C5" s="72" t="s">
        <v>8</v>
      </c>
      <c r="D5" s="72" t="s">
        <v>9</v>
      </c>
      <c r="E5" s="72" t="s">
        <v>10</v>
      </c>
      <c r="F5" s="72" t="s">
        <v>11</v>
      </c>
      <c r="G5" s="72" t="s">
        <v>12</v>
      </c>
      <c r="H5" s="72" t="s">
        <v>13</v>
      </c>
      <c r="I5" s="72" t="s">
        <v>14</v>
      </c>
      <c r="J5" s="72" t="s">
        <v>15</v>
      </c>
      <c r="K5" s="72" t="s">
        <v>16</v>
      </c>
      <c r="L5" s="72" t="s">
        <v>17</v>
      </c>
      <c r="M5" s="72" t="s">
        <v>18</v>
      </c>
      <c r="N5" s="72" t="s">
        <v>19</v>
      </c>
      <c r="O5" s="72" t="s">
        <v>20</v>
      </c>
      <c r="P5" s="72" t="s">
        <v>21</v>
      </c>
      <c r="Q5" s="72" t="s">
        <v>22</v>
      </c>
    </row>
    <row r="6" spans="1:17" ht="14.25" customHeight="1">
      <c r="A6" s="74">
        <v>2023</v>
      </c>
      <c r="B6" s="66">
        <v>0</v>
      </c>
      <c r="C6" s="66">
        <v>330</v>
      </c>
      <c r="D6" s="66">
        <v>0</v>
      </c>
      <c r="E6" s="66">
        <v>0</v>
      </c>
      <c r="F6" s="66">
        <v>0</v>
      </c>
      <c r="G6" s="66">
        <v>0</v>
      </c>
      <c r="H6" s="66">
        <v>40</v>
      </c>
      <c r="I6" s="66">
        <v>0</v>
      </c>
      <c r="J6" s="66">
        <v>0</v>
      </c>
      <c r="K6" s="66">
        <v>0</v>
      </c>
      <c r="L6" s="66">
        <v>0</v>
      </c>
      <c r="M6" s="66">
        <v>0</v>
      </c>
      <c r="N6" s="66">
        <v>0</v>
      </c>
      <c r="O6" s="66">
        <v>0</v>
      </c>
      <c r="P6" s="68">
        <v>10</v>
      </c>
      <c r="Q6" s="67">
        <v>0</v>
      </c>
    </row>
    <row r="7" spans="1:17" ht="14.25" customHeight="1">
      <c r="A7" s="74">
        <v>2024</v>
      </c>
      <c r="B7" s="66">
        <v>0</v>
      </c>
      <c r="C7" s="66">
        <v>330</v>
      </c>
      <c r="D7" s="66">
        <v>0</v>
      </c>
      <c r="E7" s="66">
        <v>0</v>
      </c>
      <c r="F7" s="66">
        <v>0</v>
      </c>
      <c r="G7" s="66">
        <v>0</v>
      </c>
      <c r="H7" s="66">
        <v>40</v>
      </c>
      <c r="I7" s="66">
        <v>0</v>
      </c>
      <c r="J7" s="66">
        <v>0</v>
      </c>
      <c r="K7" s="66">
        <v>0</v>
      </c>
      <c r="L7" s="66">
        <v>0</v>
      </c>
      <c r="M7" s="66">
        <v>0</v>
      </c>
      <c r="N7" s="66">
        <v>0</v>
      </c>
      <c r="O7" s="66">
        <v>0</v>
      </c>
      <c r="P7" s="68">
        <v>10</v>
      </c>
      <c r="Q7" s="67">
        <v>0</v>
      </c>
    </row>
    <row r="8" spans="1:17" ht="14.25" customHeight="1">
      <c r="A8" s="74">
        <v>2025</v>
      </c>
      <c r="B8" s="66">
        <v>0</v>
      </c>
      <c r="C8" s="66">
        <v>330</v>
      </c>
      <c r="D8" s="66">
        <v>0</v>
      </c>
      <c r="E8" s="66">
        <v>0</v>
      </c>
      <c r="F8" s="66">
        <v>0</v>
      </c>
      <c r="G8" s="66">
        <v>0</v>
      </c>
      <c r="H8" s="66">
        <v>40</v>
      </c>
      <c r="I8" s="66">
        <v>0</v>
      </c>
      <c r="J8" s="66">
        <v>0</v>
      </c>
      <c r="K8" s="66">
        <v>0</v>
      </c>
      <c r="L8" s="66">
        <v>0</v>
      </c>
      <c r="M8" s="66">
        <v>0</v>
      </c>
      <c r="N8" s="66">
        <v>0</v>
      </c>
      <c r="O8" s="66">
        <v>0</v>
      </c>
      <c r="P8" s="68">
        <v>10</v>
      </c>
      <c r="Q8" s="67">
        <v>0</v>
      </c>
    </row>
    <row r="9" spans="1:17" ht="14.25" customHeight="1">
      <c r="A9" s="74">
        <v>2026</v>
      </c>
      <c r="B9" s="66">
        <v>0</v>
      </c>
      <c r="C9" s="66">
        <v>330</v>
      </c>
      <c r="D9" s="66">
        <v>0</v>
      </c>
      <c r="E9" s="66">
        <v>0</v>
      </c>
      <c r="F9" s="66">
        <v>0</v>
      </c>
      <c r="G9" s="66">
        <v>0</v>
      </c>
      <c r="H9" s="66">
        <v>40</v>
      </c>
      <c r="I9" s="66">
        <v>0</v>
      </c>
      <c r="J9" s="66">
        <v>0</v>
      </c>
      <c r="K9" s="66">
        <v>0</v>
      </c>
      <c r="L9" s="66">
        <v>0</v>
      </c>
      <c r="M9" s="66">
        <v>0</v>
      </c>
      <c r="N9" s="66">
        <v>0</v>
      </c>
      <c r="O9" s="66">
        <v>0</v>
      </c>
      <c r="P9" s="68">
        <v>10</v>
      </c>
      <c r="Q9" s="67">
        <v>0</v>
      </c>
    </row>
    <row r="10" spans="1:17" ht="14.25" customHeight="1">
      <c r="A10" s="74">
        <v>2027</v>
      </c>
      <c r="B10" s="66">
        <v>0</v>
      </c>
      <c r="C10" s="66">
        <v>330</v>
      </c>
      <c r="D10" s="66">
        <v>0</v>
      </c>
      <c r="E10" s="66">
        <v>0</v>
      </c>
      <c r="F10" s="66">
        <v>0</v>
      </c>
      <c r="G10" s="66">
        <v>0</v>
      </c>
      <c r="H10" s="66">
        <v>40</v>
      </c>
      <c r="I10" s="66">
        <v>0</v>
      </c>
      <c r="J10" s="66">
        <v>0</v>
      </c>
      <c r="K10" s="66">
        <v>0</v>
      </c>
      <c r="L10" s="66">
        <v>0</v>
      </c>
      <c r="M10" s="66">
        <v>0</v>
      </c>
      <c r="N10" s="66">
        <v>0</v>
      </c>
      <c r="O10" s="66">
        <v>0</v>
      </c>
      <c r="P10" s="68">
        <v>10</v>
      </c>
      <c r="Q10" s="67">
        <v>0</v>
      </c>
    </row>
    <row r="11" spans="1:17" ht="14.25" customHeight="1">
      <c r="A11" s="74">
        <v>2028</v>
      </c>
      <c r="B11" s="66">
        <v>0</v>
      </c>
      <c r="C11" s="66">
        <v>330</v>
      </c>
      <c r="D11" s="66">
        <v>0</v>
      </c>
      <c r="E11" s="66">
        <v>0</v>
      </c>
      <c r="F11" s="66">
        <v>0</v>
      </c>
      <c r="G11" s="66">
        <v>0</v>
      </c>
      <c r="H11" s="66">
        <v>40</v>
      </c>
      <c r="I11" s="66">
        <v>0</v>
      </c>
      <c r="J11" s="66">
        <v>0</v>
      </c>
      <c r="K11" s="66">
        <v>0</v>
      </c>
      <c r="L11" s="66">
        <v>0</v>
      </c>
      <c r="M11" s="66">
        <v>0</v>
      </c>
      <c r="N11" s="66">
        <v>0</v>
      </c>
      <c r="O11" s="66">
        <v>0</v>
      </c>
      <c r="P11" s="68">
        <v>10</v>
      </c>
      <c r="Q11" s="67">
        <v>0</v>
      </c>
    </row>
    <row r="12" spans="1:17" ht="14.25" customHeight="1">
      <c r="A12" s="74">
        <v>2029</v>
      </c>
      <c r="B12" s="66">
        <v>0</v>
      </c>
      <c r="C12" s="66">
        <v>330</v>
      </c>
      <c r="D12" s="66">
        <v>0</v>
      </c>
      <c r="E12" s="66">
        <v>0</v>
      </c>
      <c r="F12" s="66">
        <v>0</v>
      </c>
      <c r="G12" s="66">
        <v>0</v>
      </c>
      <c r="H12" s="66">
        <v>40</v>
      </c>
      <c r="I12" s="66">
        <v>0</v>
      </c>
      <c r="J12" s="66">
        <v>0</v>
      </c>
      <c r="K12" s="66">
        <v>0</v>
      </c>
      <c r="L12" s="66">
        <v>0</v>
      </c>
      <c r="M12" s="66">
        <v>0</v>
      </c>
      <c r="N12" s="66">
        <v>0</v>
      </c>
      <c r="O12" s="66">
        <v>0</v>
      </c>
      <c r="P12" s="68">
        <v>10</v>
      </c>
      <c r="Q12" s="67">
        <v>0</v>
      </c>
    </row>
    <row r="13" spans="1:17" ht="12.75" customHeight="1">
      <c r="A13" s="74">
        <v>2030</v>
      </c>
      <c r="B13" s="66">
        <v>0</v>
      </c>
      <c r="C13" s="66">
        <v>330</v>
      </c>
      <c r="D13" s="66">
        <v>0</v>
      </c>
      <c r="E13" s="66">
        <v>0</v>
      </c>
      <c r="F13" s="66">
        <v>0</v>
      </c>
      <c r="G13" s="66">
        <v>0</v>
      </c>
      <c r="H13" s="66">
        <v>40</v>
      </c>
      <c r="I13" s="66">
        <v>0</v>
      </c>
      <c r="J13" s="66">
        <v>0</v>
      </c>
      <c r="K13" s="66">
        <v>0</v>
      </c>
      <c r="L13" s="66">
        <v>0</v>
      </c>
      <c r="M13" s="66">
        <v>0</v>
      </c>
      <c r="N13" s="66">
        <v>0</v>
      </c>
      <c r="O13" s="66">
        <v>0</v>
      </c>
      <c r="P13" s="68">
        <v>10</v>
      </c>
      <c r="Q13" s="67">
        <v>0</v>
      </c>
    </row>
    <row r="14" spans="1:17">
      <c r="A14" s="74">
        <v>2031</v>
      </c>
      <c r="B14" s="66">
        <v>0</v>
      </c>
      <c r="C14" s="66">
        <v>330</v>
      </c>
      <c r="D14" s="66">
        <v>0</v>
      </c>
      <c r="E14" s="66">
        <v>0</v>
      </c>
      <c r="F14" s="66">
        <v>0</v>
      </c>
      <c r="G14" s="66">
        <v>0</v>
      </c>
      <c r="H14" s="66">
        <v>40</v>
      </c>
      <c r="I14" s="66">
        <v>0</v>
      </c>
      <c r="J14" s="66">
        <v>0</v>
      </c>
      <c r="K14" s="66">
        <v>0</v>
      </c>
      <c r="L14" s="66">
        <v>0</v>
      </c>
      <c r="M14" s="66">
        <v>0</v>
      </c>
      <c r="N14" s="66">
        <v>0</v>
      </c>
      <c r="O14" s="66">
        <v>0</v>
      </c>
      <c r="P14" s="68">
        <v>10</v>
      </c>
      <c r="Q14" s="67">
        <v>0</v>
      </c>
    </row>
    <row r="15" spans="1:17">
      <c r="A15" s="74">
        <v>2032</v>
      </c>
      <c r="B15" s="66">
        <v>0</v>
      </c>
      <c r="C15" s="66">
        <v>330</v>
      </c>
      <c r="D15" s="66">
        <v>0</v>
      </c>
      <c r="E15" s="66">
        <v>0</v>
      </c>
      <c r="F15" s="66">
        <v>0</v>
      </c>
      <c r="G15" s="66">
        <v>0</v>
      </c>
      <c r="H15" s="66">
        <v>40</v>
      </c>
      <c r="I15" s="66">
        <v>0</v>
      </c>
      <c r="J15" s="66">
        <v>0</v>
      </c>
      <c r="K15" s="66">
        <v>0</v>
      </c>
      <c r="L15" s="66">
        <v>0</v>
      </c>
      <c r="M15" s="66">
        <v>0</v>
      </c>
      <c r="N15" s="66">
        <v>0</v>
      </c>
      <c r="O15" s="66">
        <v>0</v>
      </c>
      <c r="P15" s="68">
        <v>10</v>
      </c>
      <c r="Q15" s="67">
        <v>0</v>
      </c>
    </row>
    <row r="16" spans="1:17">
      <c r="A16" s="74">
        <v>2033</v>
      </c>
      <c r="B16" s="68">
        <v>0</v>
      </c>
      <c r="C16" s="68">
        <v>330</v>
      </c>
      <c r="D16" s="68">
        <v>0</v>
      </c>
      <c r="E16" s="68">
        <v>0</v>
      </c>
      <c r="F16" s="68">
        <v>0</v>
      </c>
      <c r="G16" s="68">
        <v>0</v>
      </c>
      <c r="H16" s="68">
        <v>40</v>
      </c>
      <c r="I16" s="68">
        <v>0</v>
      </c>
      <c r="J16" s="68">
        <v>0</v>
      </c>
      <c r="K16" s="68">
        <v>0</v>
      </c>
      <c r="L16" s="68">
        <v>0</v>
      </c>
      <c r="M16" s="68">
        <v>0</v>
      </c>
      <c r="N16" s="68">
        <v>0</v>
      </c>
      <c r="O16" s="68">
        <v>0</v>
      </c>
      <c r="P16" s="68">
        <v>10</v>
      </c>
      <c r="Q16" s="67">
        <v>0</v>
      </c>
    </row>
    <row r="17" spans="1:17">
      <c r="A17" s="74">
        <v>2034</v>
      </c>
      <c r="B17" s="68">
        <v>0</v>
      </c>
      <c r="C17" s="68">
        <v>330</v>
      </c>
      <c r="D17" s="68">
        <v>0</v>
      </c>
      <c r="E17" s="68">
        <v>0</v>
      </c>
      <c r="F17" s="68">
        <v>0</v>
      </c>
      <c r="G17" s="68">
        <v>0</v>
      </c>
      <c r="H17" s="68">
        <v>40</v>
      </c>
      <c r="I17" s="68">
        <v>0</v>
      </c>
      <c r="J17" s="68">
        <v>0</v>
      </c>
      <c r="K17" s="68">
        <v>0</v>
      </c>
      <c r="L17" s="68">
        <v>0</v>
      </c>
      <c r="M17" s="68">
        <v>0</v>
      </c>
      <c r="N17" s="68">
        <v>0</v>
      </c>
      <c r="O17" s="68">
        <v>0</v>
      </c>
      <c r="P17" s="68">
        <v>10</v>
      </c>
      <c r="Q17" s="67">
        <v>0</v>
      </c>
    </row>
    <row r="18" spans="1:17">
      <c r="A18" s="75">
        <v>2035</v>
      </c>
      <c r="B18" s="69">
        <v>0</v>
      </c>
      <c r="C18" s="69">
        <v>330</v>
      </c>
      <c r="D18" s="69">
        <v>0</v>
      </c>
      <c r="E18" s="69">
        <v>0</v>
      </c>
      <c r="F18" s="69">
        <v>0</v>
      </c>
      <c r="G18" s="69">
        <v>0</v>
      </c>
      <c r="H18" s="69">
        <v>40</v>
      </c>
      <c r="I18" s="69">
        <v>0</v>
      </c>
      <c r="J18" s="69">
        <v>0</v>
      </c>
      <c r="K18" s="69">
        <v>0</v>
      </c>
      <c r="L18" s="69">
        <v>0</v>
      </c>
      <c r="M18" s="69">
        <v>0</v>
      </c>
      <c r="N18" s="69">
        <v>0</v>
      </c>
      <c r="O18" s="69">
        <v>0</v>
      </c>
      <c r="P18" s="69">
        <v>10</v>
      </c>
      <c r="Q18" s="70">
        <v>0</v>
      </c>
    </row>
    <row r="19" spans="1:17" ht="13.5">
      <c r="A19" s="64" t="s">
        <v>34</v>
      </c>
      <c r="B19" s="45" t="s">
        <v>98</v>
      </c>
      <c r="C19" s="95" t="s">
        <v>147</v>
      </c>
      <c r="D19" s="95"/>
      <c r="E19" s="95"/>
      <c r="F19" s="95"/>
      <c r="G19" s="95"/>
      <c r="H19" s="95"/>
      <c r="I19" s="95"/>
      <c r="J19" s="95"/>
      <c r="K19" s="95"/>
      <c r="L19" s="95"/>
      <c r="M19" s="95"/>
      <c r="N19" s="95"/>
      <c r="O19" s="95"/>
      <c r="P19" s="95"/>
      <c r="Q19" s="95"/>
    </row>
    <row r="20" spans="1:17" ht="14.25" customHeight="1">
      <c r="A20" s="56"/>
      <c r="B20" s="45" t="s">
        <v>139</v>
      </c>
      <c r="C20" s="95" t="s">
        <v>146</v>
      </c>
      <c r="D20" s="95"/>
      <c r="E20" s="95"/>
      <c r="F20" s="95"/>
      <c r="G20" s="95"/>
      <c r="H20" s="95"/>
      <c r="I20" s="95"/>
      <c r="J20" s="95"/>
      <c r="K20" s="95"/>
      <c r="L20" s="95"/>
      <c r="M20" s="95"/>
      <c r="N20" s="95"/>
      <c r="O20" s="95"/>
      <c r="P20" s="95"/>
      <c r="Q20" s="95"/>
    </row>
    <row r="21" spans="1:17" ht="84" customHeight="1">
      <c r="A21" s="56"/>
      <c r="B21" s="45" t="s">
        <v>99</v>
      </c>
      <c r="C21" s="96" t="s">
        <v>148</v>
      </c>
      <c r="D21" s="96"/>
      <c r="E21" s="96"/>
      <c r="F21" s="96"/>
      <c r="G21" s="96"/>
      <c r="H21" s="96"/>
      <c r="I21" s="96"/>
      <c r="J21" s="96"/>
      <c r="K21" s="96"/>
      <c r="L21" s="96"/>
      <c r="M21" s="96"/>
      <c r="N21" s="96"/>
      <c r="O21" s="96"/>
      <c r="P21" s="96"/>
      <c r="Q21" s="96"/>
    </row>
    <row r="22" spans="1:17" ht="30.75" customHeight="1">
      <c r="B22" s="45" t="s">
        <v>102</v>
      </c>
      <c r="C22" s="96" t="s">
        <v>152</v>
      </c>
      <c r="D22" s="96"/>
      <c r="E22" s="96"/>
      <c r="F22" s="96"/>
      <c r="G22" s="96"/>
      <c r="H22" s="96"/>
      <c r="I22" s="96"/>
      <c r="J22" s="96"/>
      <c r="K22" s="96"/>
      <c r="L22" s="96"/>
      <c r="M22" s="96"/>
      <c r="N22" s="96"/>
      <c r="O22" s="96"/>
      <c r="P22" s="96"/>
      <c r="Q22" s="96"/>
    </row>
    <row r="23" spans="1:17" ht="47.25" customHeight="1">
      <c r="B23" s="45" t="s">
        <v>189</v>
      </c>
      <c r="C23" s="96" t="s">
        <v>190</v>
      </c>
      <c r="D23" s="96"/>
      <c r="E23" s="96"/>
      <c r="F23" s="96"/>
      <c r="G23" s="96"/>
      <c r="H23" s="96"/>
      <c r="I23" s="96"/>
      <c r="J23" s="96"/>
      <c r="K23" s="96"/>
      <c r="L23" s="96"/>
      <c r="M23" s="96"/>
      <c r="N23" s="96"/>
      <c r="O23" s="96"/>
      <c r="P23" s="96"/>
      <c r="Q23" s="96"/>
    </row>
    <row r="24" spans="1:17" ht="24.75" customHeight="1">
      <c r="B24" s="45" t="s">
        <v>191</v>
      </c>
      <c r="C24" s="96" t="s">
        <v>192</v>
      </c>
      <c r="D24" s="96"/>
      <c r="E24" s="96"/>
      <c r="F24" s="96"/>
      <c r="G24" s="96"/>
      <c r="H24" s="96"/>
      <c r="I24" s="96"/>
      <c r="J24" s="96"/>
      <c r="K24" s="96"/>
      <c r="L24" s="96"/>
      <c r="M24" s="96"/>
      <c r="N24" s="96"/>
      <c r="O24" s="96"/>
      <c r="P24" s="96"/>
      <c r="Q24" s="96"/>
    </row>
    <row r="27" spans="1:17">
      <c r="B27" s="45"/>
      <c r="C27" s="96"/>
      <c r="D27" s="96"/>
      <c r="E27" s="96"/>
      <c r="F27" s="96"/>
      <c r="G27" s="96"/>
      <c r="H27" s="96"/>
      <c r="I27" s="96"/>
      <c r="J27" s="96"/>
      <c r="K27" s="96"/>
      <c r="L27" s="96"/>
      <c r="M27" s="96"/>
      <c r="N27" s="96"/>
      <c r="O27" s="96"/>
      <c r="P27" s="96"/>
      <c r="Q27" s="96"/>
    </row>
  </sheetData>
  <mergeCells count="7">
    <mergeCell ref="C19:Q19"/>
    <mergeCell ref="C20:Q20"/>
    <mergeCell ref="C27:Q27"/>
    <mergeCell ref="C21:Q21"/>
    <mergeCell ref="C22:Q22"/>
    <mergeCell ref="C23:Q23"/>
    <mergeCell ref="C24:Q24"/>
  </mergeCells>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4"/>
  <dimension ref="A1:Q28"/>
  <sheetViews>
    <sheetView view="pageBreakPreview"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c r="B2" s="1"/>
      <c r="C2" s="2"/>
      <c r="D2" s="2"/>
      <c r="E2" s="2"/>
      <c r="F2" s="2"/>
      <c r="G2" s="2"/>
      <c r="H2" s="2"/>
      <c r="I2" s="2"/>
      <c r="J2" s="2"/>
      <c r="K2" s="2"/>
      <c r="L2" s="2"/>
      <c r="M2" s="2"/>
      <c r="N2" s="2"/>
      <c r="O2" s="2"/>
      <c r="P2" s="2"/>
      <c r="Q2" s="2"/>
    </row>
    <row r="3" spans="1:17" ht="15" customHeight="1">
      <c r="A3" s="4" t="s">
        <v>115</v>
      </c>
      <c r="B3" s="1"/>
      <c r="C3" s="2"/>
      <c r="D3" s="2"/>
      <c r="E3" s="2"/>
      <c r="F3" s="2"/>
      <c r="G3" s="2"/>
      <c r="H3" s="2"/>
      <c r="I3" s="2"/>
      <c r="J3" s="2"/>
      <c r="K3" s="2"/>
      <c r="L3" s="2"/>
      <c r="M3" s="2"/>
      <c r="N3" s="2"/>
      <c r="O3" s="2"/>
      <c r="P3" s="2"/>
      <c r="Q3" s="2"/>
    </row>
    <row r="4" spans="1:17" ht="9" customHeight="1">
      <c r="A4" s="4"/>
      <c r="B4" s="1"/>
      <c r="C4" s="2"/>
      <c r="D4" s="2"/>
      <c r="E4" s="2"/>
      <c r="F4" s="2"/>
      <c r="G4" s="2"/>
      <c r="H4" s="2"/>
      <c r="I4" s="2"/>
      <c r="J4" s="2"/>
      <c r="K4" s="2"/>
      <c r="L4" s="2"/>
      <c r="M4" s="2"/>
      <c r="N4" s="2"/>
      <c r="O4" s="2"/>
      <c r="P4" s="2"/>
      <c r="Q4" s="2"/>
    </row>
    <row r="5" spans="1:17" ht="15.7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5.75" customHeight="1">
      <c r="A6" s="76">
        <v>2023</v>
      </c>
      <c r="B6" s="68">
        <v>1050</v>
      </c>
      <c r="C6" s="68">
        <v>1920</v>
      </c>
      <c r="D6" s="68">
        <v>0</v>
      </c>
      <c r="E6" s="68">
        <v>720</v>
      </c>
      <c r="F6" s="68">
        <v>170</v>
      </c>
      <c r="G6" s="68">
        <v>46</v>
      </c>
      <c r="H6" s="68">
        <v>1070</v>
      </c>
      <c r="I6" s="68">
        <v>225</v>
      </c>
      <c r="J6" s="68">
        <v>2200</v>
      </c>
      <c r="K6" s="68">
        <v>4260</v>
      </c>
      <c r="L6" s="68">
        <v>640</v>
      </c>
      <c r="M6" s="68">
        <v>170</v>
      </c>
      <c r="N6" s="68">
        <v>460</v>
      </c>
      <c r="O6" s="68">
        <v>410</v>
      </c>
      <c r="P6" s="68">
        <v>380</v>
      </c>
      <c r="Q6" s="67">
        <v>340</v>
      </c>
    </row>
    <row r="7" spans="1:17" ht="14.25" customHeight="1">
      <c r="A7" s="76">
        <v>2024</v>
      </c>
      <c r="B7" s="68">
        <v>1100</v>
      </c>
      <c r="C7" s="68">
        <v>1420</v>
      </c>
      <c r="D7" s="68">
        <v>0</v>
      </c>
      <c r="E7" s="68">
        <v>660</v>
      </c>
      <c r="F7" s="68">
        <v>171</v>
      </c>
      <c r="G7" s="68">
        <v>24</v>
      </c>
      <c r="H7" s="68">
        <v>920</v>
      </c>
      <c r="I7" s="68">
        <v>210</v>
      </c>
      <c r="J7" s="68">
        <v>1430</v>
      </c>
      <c r="K7" s="68">
        <v>3728</v>
      </c>
      <c r="L7" s="68">
        <v>570</v>
      </c>
      <c r="M7" s="68">
        <v>70</v>
      </c>
      <c r="N7" s="68">
        <v>460</v>
      </c>
      <c r="O7" s="68">
        <v>80</v>
      </c>
      <c r="P7" s="68">
        <v>280</v>
      </c>
      <c r="Q7" s="67">
        <v>330</v>
      </c>
    </row>
    <row r="8" spans="1:17" ht="14.25" customHeight="1">
      <c r="A8" s="76">
        <v>2025</v>
      </c>
      <c r="B8" s="68">
        <v>1450</v>
      </c>
      <c r="C8" s="68">
        <v>1420</v>
      </c>
      <c r="D8" s="68">
        <v>0</v>
      </c>
      <c r="E8" s="68">
        <v>580</v>
      </c>
      <c r="F8" s="68">
        <v>107</v>
      </c>
      <c r="G8" s="68">
        <v>128</v>
      </c>
      <c r="H8" s="68">
        <v>830</v>
      </c>
      <c r="I8" s="68">
        <v>160</v>
      </c>
      <c r="J8" s="68">
        <v>1210</v>
      </c>
      <c r="K8" s="68">
        <v>1795</v>
      </c>
      <c r="L8" s="68">
        <v>410</v>
      </c>
      <c r="M8" s="68">
        <v>60</v>
      </c>
      <c r="N8" s="68">
        <v>420</v>
      </c>
      <c r="O8" s="68">
        <v>80</v>
      </c>
      <c r="P8" s="68">
        <v>250</v>
      </c>
      <c r="Q8" s="67">
        <v>280</v>
      </c>
    </row>
    <row r="9" spans="1:17" ht="14.25" customHeight="1">
      <c r="A9" s="76">
        <v>2026</v>
      </c>
      <c r="B9" s="68">
        <v>1350</v>
      </c>
      <c r="C9" s="68">
        <v>1210</v>
      </c>
      <c r="D9" s="68">
        <v>0</v>
      </c>
      <c r="E9" s="68">
        <v>590</v>
      </c>
      <c r="F9" s="68">
        <v>110</v>
      </c>
      <c r="G9" s="68">
        <v>128</v>
      </c>
      <c r="H9" s="68">
        <v>650</v>
      </c>
      <c r="I9" s="68">
        <v>110</v>
      </c>
      <c r="J9" s="68">
        <v>1650</v>
      </c>
      <c r="K9" s="68">
        <v>1585</v>
      </c>
      <c r="L9" s="68">
        <v>240</v>
      </c>
      <c r="M9" s="68">
        <v>30</v>
      </c>
      <c r="N9" s="68">
        <v>270</v>
      </c>
      <c r="O9" s="68">
        <v>100</v>
      </c>
      <c r="P9" s="68">
        <v>160</v>
      </c>
      <c r="Q9" s="67">
        <v>250</v>
      </c>
    </row>
    <row r="10" spans="1:17" ht="14.25" customHeight="1">
      <c r="A10" s="76">
        <v>2027</v>
      </c>
      <c r="B10" s="68">
        <v>900</v>
      </c>
      <c r="C10" s="68">
        <v>1360</v>
      </c>
      <c r="D10" s="68">
        <v>0</v>
      </c>
      <c r="E10" s="68">
        <v>500</v>
      </c>
      <c r="F10" s="68">
        <v>72</v>
      </c>
      <c r="G10" s="68">
        <v>129</v>
      </c>
      <c r="H10" s="68">
        <v>390</v>
      </c>
      <c r="I10" s="68">
        <v>105</v>
      </c>
      <c r="J10" s="68">
        <v>1430</v>
      </c>
      <c r="K10" s="68">
        <v>1382</v>
      </c>
      <c r="L10" s="68">
        <v>150</v>
      </c>
      <c r="M10" s="68">
        <v>35</v>
      </c>
      <c r="N10" s="68">
        <v>260</v>
      </c>
      <c r="O10" s="68">
        <v>110</v>
      </c>
      <c r="P10" s="68">
        <v>110</v>
      </c>
      <c r="Q10" s="67">
        <v>240</v>
      </c>
    </row>
    <row r="11" spans="1:17" ht="14.25" customHeight="1">
      <c r="A11" s="76">
        <v>2028</v>
      </c>
      <c r="B11" s="68">
        <v>850</v>
      </c>
      <c r="C11" s="68">
        <v>1710</v>
      </c>
      <c r="D11" s="68">
        <v>0</v>
      </c>
      <c r="E11" s="68">
        <v>400</v>
      </c>
      <c r="F11" s="68">
        <v>63</v>
      </c>
      <c r="G11" s="68">
        <v>171</v>
      </c>
      <c r="H11" s="68">
        <v>300</v>
      </c>
      <c r="I11" s="68">
        <v>95</v>
      </c>
      <c r="J11" s="68">
        <v>1320</v>
      </c>
      <c r="K11" s="68">
        <v>1118</v>
      </c>
      <c r="L11" s="68">
        <v>70</v>
      </c>
      <c r="M11" s="68">
        <v>40</v>
      </c>
      <c r="N11" s="68">
        <v>290</v>
      </c>
      <c r="O11" s="68">
        <v>100</v>
      </c>
      <c r="P11" s="68">
        <v>120</v>
      </c>
      <c r="Q11" s="67">
        <v>220</v>
      </c>
    </row>
    <row r="12" spans="1:17" ht="14.25" customHeight="1">
      <c r="A12" s="76">
        <v>2029</v>
      </c>
      <c r="B12" s="68">
        <v>900</v>
      </c>
      <c r="C12" s="68">
        <v>890</v>
      </c>
      <c r="D12" s="68">
        <v>0</v>
      </c>
      <c r="E12" s="68">
        <v>330</v>
      </c>
      <c r="F12" s="68">
        <v>72</v>
      </c>
      <c r="G12" s="68">
        <v>188</v>
      </c>
      <c r="H12" s="68">
        <v>230</v>
      </c>
      <c r="I12" s="68">
        <v>85</v>
      </c>
      <c r="J12" s="68">
        <v>1210</v>
      </c>
      <c r="K12" s="68">
        <v>929</v>
      </c>
      <c r="L12" s="68">
        <v>120</v>
      </c>
      <c r="M12" s="68">
        <v>40</v>
      </c>
      <c r="N12" s="68">
        <v>290</v>
      </c>
      <c r="O12" s="68">
        <v>100</v>
      </c>
      <c r="P12" s="68">
        <v>110</v>
      </c>
      <c r="Q12" s="67">
        <v>210</v>
      </c>
    </row>
    <row r="13" spans="1:17" ht="14.25" customHeight="1">
      <c r="A13" s="76">
        <v>2030</v>
      </c>
      <c r="B13" s="68">
        <v>650</v>
      </c>
      <c r="C13" s="68">
        <v>1100</v>
      </c>
      <c r="D13" s="68">
        <v>0</v>
      </c>
      <c r="E13" s="68">
        <v>330</v>
      </c>
      <c r="F13" s="68">
        <v>56</v>
      </c>
      <c r="G13" s="68">
        <v>182</v>
      </c>
      <c r="H13" s="68">
        <v>320</v>
      </c>
      <c r="I13" s="68">
        <v>95</v>
      </c>
      <c r="J13" s="68">
        <v>550</v>
      </c>
      <c r="K13" s="68">
        <v>869</v>
      </c>
      <c r="L13" s="68">
        <v>190</v>
      </c>
      <c r="M13" s="68">
        <v>45</v>
      </c>
      <c r="N13" s="68">
        <v>260</v>
      </c>
      <c r="O13" s="68">
        <v>160</v>
      </c>
      <c r="P13" s="68">
        <v>120</v>
      </c>
      <c r="Q13" s="67">
        <v>230</v>
      </c>
    </row>
    <row r="14" spans="1:17" ht="14.25" customHeight="1">
      <c r="A14" s="76">
        <v>2031</v>
      </c>
      <c r="B14" s="68">
        <v>700</v>
      </c>
      <c r="C14" s="68">
        <v>850</v>
      </c>
      <c r="D14" s="68">
        <v>0</v>
      </c>
      <c r="E14" s="68">
        <v>330</v>
      </c>
      <c r="F14" s="68">
        <v>56</v>
      </c>
      <c r="G14" s="68">
        <v>180</v>
      </c>
      <c r="H14" s="68">
        <v>290</v>
      </c>
      <c r="I14" s="68">
        <v>105</v>
      </c>
      <c r="J14" s="68">
        <v>550</v>
      </c>
      <c r="K14" s="68">
        <v>647</v>
      </c>
      <c r="L14" s="68">
        <v>230</v>
      </c>
      <c r="M14" s="68">
        <v>50</v>
      </c>
      <c r="N14" s="68">
        <v>312</v>
      </c>
      <c r="O14" s="68">
        <v>160</v>
      </c>
      <c r="P14" s="68">
        <v>140</v>
      </c>
      <c r="Q14" s="67">
        <v>240</v>
      </c>
    </row>
    <row r="15" spans="1:17" ht="12.75" customHeight="1">
      <c r="A15" s="76">
        <v>2032</v>
      </c>
      <c r="B15" s="68">
        <v>750</v>
      </c>
      <c r="C15" s="68">
        <v>910</v>
      </c>
      <c r="D15" s="68">
        <v>0</v>
      </c>
      <c r="E15" s="68">
        <v>380</v>
      </c>
      <c r="F15" s="68">
        <v>56</v>
      </c>
      <c r="G15" s="68">
        <v>188</v>
      </c>
      <c r="H15" s="68">
        <v>410</v>
      </c>
      <c r="I15" s="68">
        <v>120</v>
      </c>
      <c r="J15" s="68">
        <v>660</v>
      </c>
      <c r="K15" s="68">
        <v>936</v>
      </c>
      <c r="L15" s="68">
        <v>350</v>
      </c>
      <c r="M15" s="68">
        <v>60</v>
      </c>
      <c r="N15" s="68">
        <v>291</v>
      </c>
      <c r="O15" s="68">
        <v>250</v>
      </c>
      <c r="P15" s="68">
        <v>170</v>
      </c>
      <c r="Q15" s="67">
        <v>270</v>
      </c>
    </row>
    <row r="16" spans="1:17">
      <c r="A16" s="76">
        <v>2033</v>
      </c>
      <c r="B16" s="68">
        <v>800</v>
      </c>
      <c r="C16" s="68">
        <v>650</v>
      </c>
      <c r="D16" s="68">
        <v>0</v>
      </c>
      <c r="E16" s="68">
        <v>370</v>
      </c>
      <c r="F16" s="68">
        <v>56</v>
      </c>
      <c r="G16" s="68">
        <v>194</v>
      </c>
      <c r="H16" s="68">
        <v>550</v>
      </c>
      <c r="I16" s="68">
        <v>125</v>
      </c>
      <c r="J16" s="68">
        <v>770</v>
      </c>
      <c r="K16" s="68">
        <v>1089</v>
      </c>
      <c r="L16" s="68">
        <v>420</v>
      </c>
      <c r="M16" s="68">
        <v>60</v>
      </c>
      <c r="N16" s="68">
        <v>256</v>
      </c>
      <c r="O16" s="68">
        <v>240</v>
      </c>
      <c r="P16" s="68">
        <v>180</v>
      </c>
      <c r="Q16" s="67">
        <v>290</v>
      </c>
    </row>
    <row r="17" spans="1:17">
      <c r="A17" s="76">
        <v>2034</v>
      </c>
      <c r="B17" s="68">
        <v>800</v>
      </c>
      <c r="C17" s="68">
        <v>630</v>
      </c>
      <c r="D17" s="68">
        <v>0</v>
      </c>
      <c r="E17" s="68">
        <v>420</v>
      </c>
      <c r="F17" s="68">
        <v>56</v>
      </c>
      <c r="G17" s="68">
        <v>210</v>
      </c>
      <c r="H17" s="68">
        <v>550</v>
      </c>
      <c r="I17" s="68">
        <v>120</v>
      </c>
      <c r="J17" s="68">
        <v>770</v>
      </c>
      <c r="K17" s="68">
        <v>1187</v>
      </c>
      <c r="L17" s="68">
        <v>420</v>
      </c>
      <c r="M17" s="68">
        <v>65</v>
      </c>
      <c r="N17" s="68">
        <v>226</v>
      </c>
      <c r="O17" s="68">
        <v>250</v>
      </c>
      <c r="P17" s="68">
        <v>210</v>
      </c>
      <c r="Q17" s="67">
        <v>290</v>
      </c>
    </row>
    <row r="18" spans="1:17">
      <c r="A18" s="77">
        <v>2035</v>
      </c>
      <c r="B18" s="69">
        <v>850</v>
      </c>
      <c r="C18" s="69">
        <v>610</v>
      </c>
      <c r="D18" s="69">
        <v>0</v>
      </c>
      <c r="E18" s="69">
        <v>420</v>
      </c>
      <c r="F18" s="69">
        <v>56</v>
      </c>
      <c r="G18" s="69">
        <v>203</v>
      </c>
      <c r="H18" s="69">
        <v>560</v>
      </c>
      <c r="I18" s="69">
        <v>115</v>
      </c>
      <c r="J18" s="69">
        <v>770</v>
      </c>
      <c r="K18" s="69">
        <v>1261</v>
      </c>
      <c r="L18" s="69">
        <v>430</v>
      </c>
      <c r="M18" s="69">
        <v>75</v>
      </c>
      <c r="N18" s="69">
        <v>162</v>
      </c>
      <c r="O18" s="69">
        <v>240</v>
      </c>
      <c r="P18" s="69">
        <v>220</v>
      </c>
      <c r="Q18" s="70">
        <v>280</v>
      </c>
    </row>
    <row r="19" spans="1:17" ht="42.95" customHeight="1">
      <c r="A19" s="55" t="s">
        <v>34</v>
      </c>
      <c r="B19" s="45" t="s">
        <v>101</v>
      </c>
      <c r="C19" s="95" t="s">
        <v>202</v>
      </c>
      <c r="D19" s="95"/>
      <c r="E19" s="95"/>
      <c r="F19" s="95"/>
      <c r="G19" s="95"/>
      <c r="H19" s="95"/>
      <c r="I19" s="95"/>
      <c r="J19" s="95"/>
      <c r="K19" s="95"/>
      <c r="L19" s="95"/>
      <c r="M19" s="95"/>
      <c r="N19" s="95"/>
      <c r="O19" s="95"/>
      <c r="P19" s="95"/>
      <c r="Q19" s="95"/>
    </row>
    <row r="20" spans="1:17" ht="27.75" customHeight="1">
      <c r="A20" s="55"/>
      <c r="B20" s="45" t="s">
        <v>106</v>
      </c>
      <c r="C20" s="96" t="s">
        <v>154</v>
      </c>
      <c r="D20" s="96"/>
      <c r="E20" s="96"/>
      <c r="F20" s="96"/>
      <c r="G20" s="96"/>
      <c r="H20" s="96"/>
      <c r="I20" s="96"/>
      <c r="J20" s="96"/>
      <c r="K20" s="96"/>
      <c r="L20" s="96"/>
      <c r="M20" s="96"/>
      <c r="N20" s="96"/>
      <c r="O20" s="96"/>
      <c r="P20" s="96"/>
      <c r="Q20" s="96"/>
    </row>
    <row r="21" spans="1:17" ht="26.45" customHeight="1">
      <c r="A21" s="44"/>
      <c r="B21" s="45" t="s">
        <v>99</v>
      </c>
      <c r="C21" s="96" t="s">
        <v>145</v>
      </c>
      <c r="D21" s="96"/>
      <c r="E21" s="96"/>
      <c r="F21" s="96"/>
      <c r="G21" s="96"/>
      <c r="H21" s="96"/>
      <c r="I21" s="96"/>
      <c r="J21" s="96"/>
      <c r="K21" s="96"/>
      <c r="L21" s="96"/>
      <c r="M21" s="96"/>
      <c r="N21" s="96"/>
      <c r="O21" s="96"/>
      <c r="P21" s="96"/>
      <c r="Q21" s="96"/>
    </row>
    <row r="22" spans="1:17" ht="13.5">
      <c r="A22" s="44"/>
      <c r="B22" s="45" t="s">
        <v>133</v>
      </c>
      <c r="C22" s="96" t="s">
        <v>178</v>
      </c>
      <c r="D22" s="96"/>
      <c r="E22" s="96"/>
      <c r="F22" s="96"/>
      <c r="G22" s="96"/>
      <c r="H22" s="96"/>
      <c r="I22" s="96"/>
      <c r="J22" s="96"/>
      <c r="K22" s="96"/>
      <c r="L22" s="96"/>
      <c r="M22" s="96"/>
      <c r="N22" s="96"/>
      <c r="O22" s="96"/>
      <c r="P22" s="96"/>
      <c r="Q22" s="96"/>
    </row>
    <row r="23" spans="1:17" ht="192.75" customHeight="1">
      <c r="B23" s="47" t="s">
        <v>100</v>
      </c>
      <c r="C23" s="96" t="s">
        <v>185</v>
      </c>
      <c r="D23" s="96"/>
      <c r="E23" s="96"/>
      <c r="F23" s="96"/>
      <c r="G23" s="96"/>
      <c r="H23" s="96"/>
      <c r="I23" s="96"/>
      <c r="J23" s="96"/>
      <c r="K23" s="96"/>
      <c r="L23" s="96"/>
      <c r="M23" s="96"/>
      <c r="N23" s="96"/>
      <c r="O23" s="96"/>
      <c r="P23" s="96"/>
      <c r="Q23" s="96"/>
    </row>
    <row r="24" spans="1:17" ht="27.95" customHeight="1">
      <c r="A24" s="31"/>
      <c r="B24" s="63" t="s">
        <v>112</v>
      </c>
      <c r="C24" s="96" t="s">
        <v>188</v>
      </c>
      <c r="D24" s="96"/>
      <c r="E24" s="96"/>
      <c r="F24" s="96"/>
      <c r="G24" s="96"/>
      <c r="H24" s="96"/>
      <c r="I24" s="96"/>
      <c r="J24" s="96"/>
      <c r="K24" s="96"/>
      <c r="L24" s="96"/>
      <c r="M24" s="96"/>
      <c r="N24" s="96"/>
      <c r="O24" s="96"/>
      <c r="P24" s="96"/>
      <c r="Q24" s="96"/>
    </row>
    <row r="25" spans="1:17" ht="51.75" customHeight="1">
      <c r="A25" s="31"/>
      <c r="B25" s="43" t="s">
        <v>113</v>
      </c>
      <c r="C25" s="95" t="s">
        <v>193</v>
      </c>
      <c r="D25" s="95"/>
      <c r="E25" s="95"/>
      <c r="F25" s="95"/>
      <c r="G25" s="95"/>
      <c r="H25" s="95"/>
      <c r="I25" s="95"/>
      <c r="J25" s="95"/>
      <c r="K25" s="95"/>
      <c r="L25" s="95"/>
      <c r="M25" s="95"/>
      <c r="N25" s="95"/>
      <c r="O25" s="95"/>
      <c r="P25" s="95"/>
      <c r="Q25" s="95"/>
    </row>
    <row r="26" spans="1:17">
      <c r="A26" s="31"/>
      <c r="B26" s="3"/>
      <c r="C26" s="3"/>
      <c r="D26" s="3"/>
      <c r="E26" s="3"/>
      <c r="F26" s="3"/>
      <c r="G26" s="3"/>
      <c r="H26" s="3"/>
      <c r="I26" s="3"/>
      <c r="J26" s="3"/>
      <c r="K26" s="3"/>
      <c r="L26" s="3"/>
      <c r="M26" s="3"/>
      <c r="N26" s="3"/>
      <c r="O26" s="3"/>
      <c r="P26" s="3"/>
      <c r="Q26" s="3"/>
    </row>
    <row r="27" spans="1:17" ht="27.75" customHeight="1">
      <c r="A27" s="31"/>
      <c r="B27" s="3"/>
      <c r="C27" s="3"/>
      <c r="D27" s="3"/>
      <c r="E27" s="3"/>
      <c r="F27" s="3"/>
      <c r="G27" s="3"/>
      <c r="H27" s="3"/>
      <c r="I27" s="3"/>
      <c r="J27" s="3"/>
      <c r="K27" s="3"/>
      <c r="L27" s="3"/>
      <c r="M27" s="3"/>
      <c r="N27" s="3"/>
      <c r="O27" s="3"/>
      <c r="P27" s="3"/>
      <c r="Q27" s="3"/>
    </row>
    <row r="28" spans="1:17" ht="29.25" customHeight="1">
      <c r="A28" s="31"/>
    </row>
  </sheetData>
  <mergeCells count="7">
    <mergeCell ref="C25:Q25"/>
    <mergeCell ref="C19:Q19"/>
    <mergeCell ref="C20:Q20"/>
    <mergeCell ref="C23:Q23"/>
    <mergeCell ref="C21:Q21"/>
    <mergeCell ref="C24:Q24"/>
    <mergeCell ref="C22:Q22"/>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5"/>
  <dimension ref="A1:Q30"/>
  <sheetViews>
    <sheetView view="pageBreakPreview" zoomScale="110" zoomScaleNormal="100" zoomScaleSheetLayoutView="11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row r="3" spans="1:17">
      <c r="A3" s="4" t="s">
        <v>118</v>
      </c>
      <c r="B3" s="12"/>
    </row>
    <row r="4" spans="1:17" ht="9" customHeight="1">
      <c r="A4" s="12"/>
      <c r="B4" s="12"/>
    </row>
    <row r="5" spans="1:17" ht="15.7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5.75" customHeight="1">
      <c r="A6" s="76">
        <v>2023</v>
      </c>
      <c r="B6" s="68">
        <v>0</v>
      </c>
      <c r="C6" s="68">
        <v>0</v>
      </c>
      <c r="D6" s="68">
        <v>1006</v>
      </c>
      <c r="E6" s="68">
        <v>0</v>
      </c>
      <c r="F6" s="68">
        <v>0</v>
      </c>
      <c r="G6" s="68">
        <v>495</v>
      </c>
      <c r="H6" s="68">
        <v>0</v>
      </c>
      <c r="I6" s="68">
        <v>0</v>
      </c>
      <c r="J6" s="68">
        <v>0</v>
      </c>
      <c r="K6" s="68">
        <v>0</v>
      </c>
      <c r="L6" s="68">
        <v>0</v>
      </c>
      <c r="M6" s="68">
        <v>0</v>
      </c>
      <c r="N6" s="68">
        <v>0</v>
      </c>
      <c r="O6" s="68">
        <v>0</v>
      </c>
      <c r="P6" s="68">
        <v>0</v>
      </c>
      <c r="Q6" s="67">
        <v>0</v>
      </c>
    </row>
    <row r="7" spans="1:17" ht="14.25" customHeight="1">
      <c r="A7" s="76">
        <v>2024</v>
      </c>
      <c r="B7" s="68">
        <v>0</v>
      </c>
      <c r="C7" s="68">
        <v>0</v>
      </c>
      <c r="D7" s="68">
        <v>679</v>
      </c>
      <c r="E7" s="68">
        <v>0</v>
      </c>
      <c r="F7" s="68">
        <v>0</v>
      </c>
      <c r="G7" s="68">
        <v>317</v>
      </c>
      <c r="H7" s="68">
        <v>0</v>
      </c>
      <c r="I7" s="68">
        <v>0</v>
      </c>
      <c r="J7" s="68">
        <v>0</v>
      </c>
      <c r="K7" s="68">
        <v>0</v>
      </c>
      <c r="L7" s="68">
        <v>0</v>
      </c>
      <c r="M7" s="68">
        <v>0</v>
      </c>
      <c r="N7" s="68">
        <v>0</v>
      </c>
      <c r="O7" s="68">
        <v>0</v>
      </c>
      <c r="P7" s="68">
        <v>0</v>
      </c>
      <c r="Q7" s="67">
        <v>0</v>
      </c>
    </row>
    <row r="8" spans="1:17" ht="14.25" customHeight="1">
      <c r="A8" s="76">
        <v>2025</v>
      </c>
      <c r="B8" s="68">
        <v>0</v>
      </c>
      <c r="C8" s="68">
        <v>0</v>
      </c>
      <c r="D8" s="68">
        <v>664</v>
      </c>
      <c r="E8" s="68">
        <v>0</v>
      </c>
      <c r="F8" s="68">
        <v>0</v>
      </c>
      <c r="G8" s="68">
        <v>0</v>
      </c>
      <c r="H8" s="68">
        <v>0</v>
      </c>
      <c r="I8" s="68">
        <v>0</v>
      </c>
      <c r="J8" s="68">
        <v>0</v>
      </c>
      <c r="K8" s="68">
        <v>0</v>
      </c>
      <c r="L8" s="68">
        <v>0</v>
      </c>
      <c r="M8" s="68">
        <v>0</v>
      </c>
      <c r="N8" s="68">
        <v>0</v>
      </c>
      <c r="O8" s="68">
        <v>0</v>
      </c>
      <c r="P8" s="68">
        <v>0</v>
      </c>
      <c r="Q8" s="67">
        <v>0</v>
      </c>
    </row>
    <row r="9" spans="1:17" ht="14.25" customHeight="1">
      <c r="A9" s="76">
        <v>2026</v>
      </c>
      <c r="B9" s="68">
        <v>0</v>
      </c>
      <c r="C9" s="68">
        <v>0</v>
      </c>
      <c r="D9" s="68">
        <v>664</v>
      </c>
      <c r="E9" s="68">
        <v>0</v>
      </c>
      <c r="F9" s="68">
        <v>0</v>
      </c>
      <c r="G9" s="68">
        <v>0</v>
      </c>
      <c r="H9" s="68">
        <v>0</v>
      </c>
      <c r="I9" s="68">
        <v>0</v>
      </c>
      <c r="J9" s="68">
        <v>0</v>
      </c>
      <c r="K9" s="68">
        <v>0</v>
      </c>
      <c r="L9" s="68">
        <v>0</v>
      </c>
      <c r="M9" s="68">
        <v>0</v>
      </c>
      <c r="N9" s="68">
        <v>0</v>
      </c>
      <c r="O9" s="68">
        <v>0</v>
      </c>
      <c r="P9" s="68">
        <v>0</v>
      </c>
      <c r="Q9" s="67">
        <v>0</v>
      </c>
    </row>
    <row r="10" spans="1:17" ht="14.25" customHeight="1">
      <c r="A10" s="76">
        <v>2027</v>
      </c>
      <c r="B10" s="68">
        <v>0</v>
      </c>
      <c r="C10" s="68">
        <v>0</v>
      </c>
      <c r="D10" s="68">
        <v>655</v>
      </c>
      <c r="E10" s="68">
        <v>0</v>
      </c>
      <c r="F10" s="68">
        <v>0</v>
      </c>
      <c r="G10" s="68">
        <v>0</v>
      </c>
      <c r="H10" s="68">
        <v>0</v>
      </c>
      <c r="I10" s="68">
        <v>0</v>
      </c>
      <c r="J10" s="68">
        <v>0</v>
      </c>
      <c r="K10" s="68">
        <v>0</v>
      </c>
      <c r="L10" s="68">
        <v>0</v>
      </c>
      <c r="M10" s="68">
        <v>0</v>
      </c>
      <c r="N10" s="68">
        <v>0</v>
      </c>
      <c r="O10" s="68">
        <v>0</v>
      </c>
      <c r="P10" s="68">
        <v>0</v>
      </c>
      <c r="Q10" s="67">
        <v>0</v>
      </c>
    </row>
    <row r="11" spans="1:17" ht="14.25" customHeight="1">
      <c r="A11" s="76">
        <v>2028</v>
      </c>
      <c r="B11" s="68">
        <v>0</v>
      </c>
      <c r="C11" s="68">
        <v>0</v>
      </c>
      <c r="D11" s="68">
        <v>650</v>
      </c>
      <c r="E11" s="68">
        <v>0</v>
      </c>
      <c r="F11" s="68">
        <v>0</v>
      </c>
      <c r="G11" s="68">
        <v>0</v>
      </c>
      <c r="H11" s="68">
        <v>0</v>
      </c>
      <c r="I11" s="68">
        <v>0</v>
      </c>
      <c r="J11" s="68">
        <v>0</v>
      </c>
      <c r="K11" s="68">
        <v>0</v>
      </c>
      <c r="L11" s="68">
        <v>0</v>
      </c>
      <c r="M11" s="68">
        <v>0</v>
      </c>
      <c r="N11" s="68">
        <v>0</v>
      </c>
      <c r="O11" s="68">
        <v>0</v>
      </c>
      <c r="P11" s="68">
        <v>0</v>
      </c>
      <c r="Q11" s="67">
        <v>0</v>
      </c>
    </row>
    <row r="12" spans="1:17" ht="14.25" customHeight="1">
      <c r="A12" s="76">
        <v>2029</v>
      </c>
      <c r="B12" s="68">
        <v>0</v>
      </c>
      <c r="C12" s="68">
        <v>0</v>
      </c>
      <c r="D12" s="68">
        <v>662</v>
      </c>
      <c r="E12" s="68">
        <v>0</v>
      </c>
      <c r="F12" s="68">
        <v>0</v>
      </c>
      <c r="G12" s="68">
        <v>0</v>
      </c>
      <c r="H12" s="68">
        <v>0</v>
      </c>
      <c r="I12" s="68">
        <v>0</v>
      </c>
      <c r="J12" s="68">
        <v>0</v>
      </c>
      <c r="K12" s="68">
        <v>0</v>
      </c>
      <c r="L12" s="68">
        <v>0</v>
      </c>
      <c r="M12" s="68">
        <v>0</v>
      </c>
      <c r="N12" s="68">
        <v>0</v>
      </c>
      <c r="O12" s="68">
        <v>0</v>
      </c>
      <c r="P12" s="68">
        <v>0</v>
      </c>
      <c r="Q12" s="67">
        <v>0</v>
      </c>
    </row>
    <row r="13" spans="1:17" ht="14.25" customHeight="1">
      <c r="A13" s="76">
        <v>2030</v>
      </c>
      <c r="B13" s="68">
        <v>0</v>
      </c>
      <c r="C13" s="68">
        <v>0</v>
      </c>
      <c r="D13" s="68">
        <v>626</v>
      </c>
      <c r="E13" s="68">
        <v>0</v>
      </c>
      <c r="F13" s="68">
        <v>0</v>
      </c>
      <c r="G13" s="68">
        <v>0</v>
      </c>
      <c r="H13" s="68">
        <v>0</v>
      </c>
      <c r="I13" s="68">
        <v>0</v>
      </c>
      <c r="J13" s="68">
        <v>0</v>
      </c>
      <c r="K13" s="68">
        <v>0</v>
      </c>
      <c r="L13" s="68">
        <v>0</v>
      </c>
      <c r="M13" s="68">
        <v>0</v>
      </c>
      <c r="N13" s="68">
        <v>0</v>
      </c>
      <c r="O13" s="68">
        <v>0</v>
      </c>
      <c r="P13" s="68">
        <v>0</v>
      </c>
      <c r="Q13" s="67">
        <v>0</v>
      </c>
    </row>
    <row r="14" spans="1:17" ht="14.25" customHeight="1">
      <c r="A14" s="76">
        <v>2031</v>
      </c>
      <c r="B14" s="68">
        <v>0</v>
      </c>
      <c r="C14" s="68">
        <v>0</v>
      </c>
      <c r="D14" s="68">
        <v>572</v>
      </c>
      <c r="E14" s="68">
        <v>0</v>
      </c>
      <c r="F14" s="68">
        <v>0</v>
      </c>
      <c r="G14" s="68">
        <v>0</v>
      </c>
      <c r="H14" s="68">
        <v>0</v>
      </c>
      <c r="I14" s="68">
        <v>0</v>
      </c>
      <c r="J14" s="68">
        <v>0</v>
      </c>
      <c r="K14" s="68">
        <v>0</v>
      </c>
      <c r="L14" s="68">
        <v>0</v>
      </c>
      <c r="M14" s="68">
        <v>0</v>
      </c>
      <c r="N14" s="68">
        <v>0</v>
      </c>
      <c r="O14" s="68">
        <v>0</v>
      </c>
      <c r="P14" s="68">
        <v>0</v>
      </c>
      <c r="Q14" s="67">
        <v>0</v>
      </c>
    </row>
    <row r="15" spans="1:17" ht="12.75" customHeight="1">
      <c r="A15" s="76">
        <v>2032</v>
      </c>
      <c r="B15" s="68">
        <v>0</v>
      </c>
      <c r="C15" s="68">
        <v>0</v>
      </c>
      <c r="D15" s="68">
        <v>572</v>
      </c>
      <c r="E15" s="68">
        <v>0</v>
      </c>
      <c r="F15" s="68">
        <v>0</v>
      </c>
      <c r="G15" s="68">
        <v>0</v>
      </c>
      <c r="H15" s="68">
        <v>0</v>
      </c>
      <c r="I15" s="68">
        <v>0</v>
      </c>
      <c r="J15" s="68">
        <v>0</v>
      </c>
      <c r="K15" s="68">
        <v>0</v>
      </c>
      <c r="L15" s="68">
        <v>0</v>
      </c>
      <c r="M15" s="68">
        <v>0</v>
      </c>
      <c r="N15" s="68">
        <v>0</v>
      </c>
      <c r="O15" s="68">
        <v>0</v>
      </c>
      <c r="P15" s="68">
        <v>0</v>
      </c>
      <c r="Q15" s="67">
        <v>0</v>
      </c>
    </row>
    <row r="16" spans="1:17">
      <c r="A16" s="76">
        <v>2033</v>
      </c>
      <c r="B16" s="68">
        <v>0</v>
      </c>
      <c r="C16" s="68">
        <v>0</v>
      </c>
      <c r="D16" s="68">
        <v>572</v>
      </c>
      <c r="E16" s="68">
        <v>0</v>
      </c>
      <c r="F16" s="68">
        <v>0</v>
      </c>
      <c r="G16" s="68">
        <v>0</v>
      </c>
      <c r="H16" s="68">
        <v>0</v>
      </c>
      <c r="I16" s="68">
        <v>0</v>
      </c>
      <c r="J16" s="68">
        <v>0</v>
      </c>
      <c r="K16" s="68">
        <v>0</v>
      </c>
      <c r="L16" s="68">
        <v>0</v>
      </c>
      <c r="M16" s="68">
        <v>0</v>
      </c>
      <c r="N16" s="68">
        <v>0</v>
      </c>
      <c r="O16" s="68">
        <v>0</v>
      </c>
      <c r="P16" s="68">
        <v>0</v>
      </c>
      <c r="Q16" s="67">
        <v>0</v>
      </c>
    </row>
    <row r="17" spans="1:17">
      <c r="A17" s="76">
        <v>2034</v>
      </c>
      <c r="B17" s="68">
        <v>0</v>
      </c>
      <c r="C17" s="68">
        <v>0</v>
      </c>
      <c r="D17" s="68">
        <v>572</v>
      </c>
      <c r="E17" s="68">
        <v>0</v>
      </c>
      <c r="F17" s="68">
        <v>0</v>
      </c>
      <c r="G17" s="68">
        <v>0</v>
      </c>
      <c r="H17" s="68">
        <v>0</v>
      </c>
      <c r="I17" s="68">
        <v>0</v>
      </c>
      <c r="J17" s="68">
        <v>0</v>
      </c>
      <c r="K17" s="68">
        <v>0</v>
      </c>
      <c r="L17" s="68">
        <v>0</v>
      </c>
      <c r="M17" s="68">
        <v>0</v>
      </c>
      <c r="N17" s="68">
        <v>0</v>
      </c>
      <c r="O17" s="68">
        <v>0</v>
      </c>
      <c r="P17" s="68">
        <v>0</v>
      </c>
      <c r="Q17" s="67">
        <v>0</v>
      </c>
    </row>
    <row r="18" spans="1:17">
      <c r="A18" s="77">
        <v>2035</v>
      </c>
      <c r="B18" s="69">
        <v>0</v>
      </c>
      <c r="C18" s="69">
        <v>0</v>
      </c>
      <c r="D18" s="69">
        <v>572</v>
      </c>
      <c r="E18" s="69">
        <v>0</v>
      </c>
      <c r="F18" s="69">
        <v>0</v>
      </c>
      <c r="G18" s="69">
        <v>0</v>
      </c>
      <c r="H18" s="69">
        <v>0</v>
      </c>
      <c r="I18" s="69">
        <v>0</v>
      </c>
      <c r="J18" s="69">
        <v>0</v>
      </c>
      <c r="K18" s="69">
        <v>0</v>
      </c>
      <c r="L18" s="69">
        <v>0</v>
      </c>
      <c r="M18" s="69">
        <v>0</v>
      </c>
      <c r="N18" s="69">
        <v>0</v>
      </c>
      <c r="O18" s="69">
        <v>0</v>
      </c>
      <c r="P18" s="69">
        <v>0</v>
      </c>
      <c r="Q18" s="70">
        <v>0</v>
      </c>
    </row>
    <row r="19" spans="1:17" ht="78.75" customHeight="1">
      <c r="A19" s="55" t="s">
        <v>34</v>
      </c>
      <c r="B19" s="45" t="s">
        <v>105</v>
      </c>
      <c r="C19" s="95" t="s">
        <v>169</v>
      </c>
      <c r="D19" s="95"/>
      <c r="E19" s="95"/>
      <c r="F19" s="95"/>
      <c r="G19" s="95"/>
      <c r="H19" s="95"/>
      <c r="I19" s="95"/>
      <c r="J19" s="95"/>
      <c r="K19" s="95"/>
      <c r="L19" s="95"/>
      <c r="M19" s="95"/>
      <c r="N19" s="95"/>
      <c r="O19" s="95"/>
      <c r="P19" s="95"/>
      <c r="Q19" s="95"/>
    </row>
    <row r="20" spans="1:17" ht="42" customHeight="1">
      <c r="A20" s="55"/>
      <c r="B20" s="45" t="s">
        <v>101</v>
      </c>
      <c r="C20" s="95" t="s">
        <v>202</v>
      </c>
      <c r="D20" s="95"/>
      <c r="E20" s="95"/>
      <c r="F20" s="95"/>
      <c r="G20" s="95"/>
      <c r="H20" s="95"/>
      <c r="I20" s="95"/>
      <c r="J20" s="95"/>
      <c r="K20" s="95"/>
      <c r="L20" s="95"/>
      <c r="M20" s="95"/>
      <c r="N20" s="95"/>
      <c r="O20" s="95"/>
      <c r="P20" s="95"/>
      <c r="Q20" s="95"/>
    </row>
    <row r="21" spans="1:17" ht="28.5" customHeight="1">
      <c r="A21" s="55"/>
      <c r="B21" s="45" t="s">
        <v>99</v>
      </c>
      <c r="C21" s="96" t="s">
        <v>145</v>
      </c>
      <c r="D21" s="96"/>
      <c r="E21" s="96"/>
      <c r="F21" s="96"/>
      <c r="G21" s="96"/>
      <c r="H21" s="96"/>
      <c r="I21" s="96"/>
      <c r="J21" s="96"/>
      <c r="K21" s="96"/>
      <c r="L21" s="96"/>
      <c r="M21" s="96"/>
      <c r="N21" s="96"/>
      <c r="O21" s="96"/>
      <c r="P21" s="96"/>
      <c r="Q21" s="96"/>
    </row>
    <row r="22" spans="1:17">
      <c r="A22" s="31"/>
      <c r="B22" s="43" t="s">
        <v>102</v>
      </c>
      <c r="C22" s="95" t="s">
        <v>183</v>
      </c>
      <c r="D22" s="95"/>
      <c r="E22" s="95"/>
      <c r="F22" s="95"/>
      <c r="G22" s="95"/>
      <c r="H22" s="95"/>
      <c r="I22" s="95"/>
      <c r="J22" s="95"/>
      <c r="K22" s="95"/>
      <c r="L22" s="95"/>
      <c r="M22" s="95"/>
      <c r="N22" s="95"/>
      <c r="O22" s="95"/>
      <c r="P22" s="95"/>
      <c r="Q22" s="95"/>
    </row>
    <row r="23" spans="1:17">
      <c r="A23" s="31"/>
      <c r="B23" s="43"/>
      <c r="C23" s="43"/>
      <c r="D23" s="43"/>
      <c r="E23" s="43"/>
      <c r="F23" s="43"/>
      <c r="G23" s="43"/>
      <c r="H23" s="43"/>
      <c r="I23" s="43"/>
      <c r="J23" s="43"/>
      <c r="K23" s="43"/>
      <c r="L23" s="43"/>
      <c r="M23" s="43"/>
      <c r="N23" s="43"/>
      <c r="O23" s="43"/>
      <c r="P23" s="43"/>
      <c r="Q23" s="43"/>
    </row>
    <row r="24" spans="1:17">
      <c r="A24" s="31"/>
      <c r="B24" s="43"/>
      <c r="C24" s="43"/>
      <c r="D24" s="43"/>
      <c r="E24" s="43"/>
      <c r="F24" s="43"/>
      <c r="G24" s="43"/>
      <c r="H24" s="43"/>
      <c r="I24" s="43"/>
      <c r="J24" s="43"/>
      <c r="K24" s="43"/>
      <c r="L24" s="43"/>
      <c r="M24" s="43"/>
      <c r="N24" s="43"/>
      <c r="O24" s="43"/>
      <c r="P24" s="43"/>
      <c r="Q24" s="43"/>
    </row>
    <row r="25" spans="1:17">
      <c r="A25" s="31"/>
      <c r="B25" s="3"/>
      <c r="C25" s="3"/>
      <c r="D25" s="3"/>
      <c r="E25" s="3"/>
      <c r="F25" s="3"/>
      <c r="G25" s="3"/>
      <c r="H25" s="3"/>
      <c r="I25" s="3"/>
      <c r="J25" s="3"/>
      <c r="K25" s="3"/>
      <c r="L25" s="3"/>
      <c r="M25" s="3"/>
      <c r="N25" s="3"/>
      <c r="O25" s="3"/>
      <c r="P25" s="3"/>
      <c r="Q25" s="3"/>
    </row>
    <row r="26" spans="1:17" ht="29.25" customHeight="1">
      <c r="B26" s="3"/>
      <c r="C26" s="3"/>
      <c r="D26" s="3"/>
      <c r="E26" s="3"/>
      <c r="F26" s="3"/>
      <c r="G26" s="3"/>
      <c r="H26" s="3"/>
      <c r="I26" s="3"/>
      <c r="J26" s="3"/>
      <c r="K26" s="3"/>
      <c r="L26" s="3"/>
      <c r="M26" s="3"/>
      <c r="N26" s="3"/>
      <c r="O26" s="3"/>
      <c r="P26" s="3"/>
      <c r="Q26" s="3"/>
    </row>
    <row r="27" spans="1:17">
      <c r="B27" s="3"/>
      <c r="C27" s="3"/>
      <c r="D27" s="3"/>
      <c r="E27" s="3"/>
      <c r="F27" s="3"/>
      <c r="G27" s="3"/>
      <c r="H27" s="3"/>
      <c r="I27" s="3"/>
      <c r="J27" s="3"/>
      <c r="K27" s="3"/>
      <c r="L27" s="3"/>
      <c r="M27" s="3"/>
      <c r="N27" s="3"/>
      <c r="O27" s="3"/>
      <c r="P27" s="3"/>
      <c r="Q27" s="3"/>
    </row>
    <row r="28" spans="1:17">
      <c r="B28" s="3"/>
      <c r="C28" s="3"/>
      <c r="D28" s="3"/>
      <c r="E28" s="3"/>
      <c r="F28" s="3"/>
      <c r="G28" s="3"/>
      <c r="H28" s="3"/>
      <c r="I28" s="3"/>
      <c r="J28" s="3"/>
      <c r="K28" s="3"/>
      <c r="L28" s="3"/>
      <c r="M28" s="3"/>
      <c r="N28" s="3"/>
      <c r="O28" s="3"/>
      <c r="P28" s="3"/>
      <c r="Q28" s="3"/>
    </row>
    <row r="29" spans="1:17">
      <c r="B29" s="3"/>
      <c r="C29" s="3"/>
      <c r="D29" s="3"/>
      <c r="E29" s="3"/>
      <c r="F29" s="3"/>
      <c r="G29" s="3"/>
      <c r="H29" s="3"/>
      <c r="I29" s="3"/>
      <c r="J29" s="3"/>
      <c r="K29" s="3"/>
      <c r="L29" s="3"/>
      <c r="M29" s="3"/>
      <c r="N29" s="3"/>
      <c r="O29" s="3"/>
      <c r="P29" s="3"/>
      <c r="Q29" s="3"/>
    </row>
    <row r="30" spans="1:17">
      <c r="B30" s="47"/>
      <c r="C30" s="96"/>
      <c r="D30" s="96"/>
      <c r="E30" s="96"/>
      <c r="F30" s="96"/>
      <c r="G30" s="96"/>
      <c r="H30" s="96"/>
      <c r="I30" s="96"/>
      <c r="J30" s="96"/>
      <c r="K30" s="96"/>
      <c r="L30" s="96"/>
      <c r="M30" s="96"/>
      <c r="N30" s="96"/>
      <c r="O30" s="96"/>
      <c r="P30" s="96"/>
      <c r="Q30" s="96"/>
    </row>
  </sheetData>
  <mergeCells count="5">
    <mergeCell ref="C19:Q19"/>
    <mergeCell ref="C30:Q30"/>
    <mergeCell ref="C20:Q20"/>
    <mergeCell ref="C22:Q22"/>
    <mergeCell ref="C21:Q21"/>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6"/>
  <dimension ref="A1:Q27"/>
  <sheetViews>
    <sheetView view="pageBreakPreview"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120</v>
      </c>
      <c r="B3" s="12"/>
    </row>
    <row r="4" spans="1:17" ht="9" customHeight="1">
      <c r="A4" s="12"/>
      <c r="B4" s="12"/>
    </row>
    <row r="5" spans="1:17" ht="11.2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3.5" customHeight="1">
      <c r="A6" s="76">
        <v>2023</v>
      </c>
      <c r="B6" s="68">
        <v>850</v>
      </c>
      <c r="C6" s="68">
        <v>1760</v>
      </c>
      <c r="D6" s="68">
        <v>460</v>
      </c>
      <c r="E6" s="68">
        <v>450</v>
      </c>
      <c r="F6" s="68">
        <v>0</v>
      </c>
      <c r="G6" s="68">
        <v>0</v>
      </c>
      <c r="H6" s="68">
        <v>740</v>
      </c>
      <c r="I6" s="68">
        <v>325</v>
      </c>
      <c r="J6" s="68">
        <v>990</v>
      </c>
      <c r="K6" s="68">
        <v>1350</v>
      </c>
      <c r="L6" s="68">
        <v>290</v>
      </c>
      <c r="M6" s="68">
        <v>115</v>
      </c>
      <c r="N6" s="68">
        <v>780</v>
      </c>
      <c r="O6" s="68">
        <v>810</v>
      </c>
      <c r="P6" s="68">
        <v>250</v>
      </c>
      <c r="Q6" s="67">
        <v>740</v>
      </c>
    </row>
    <row r="7" spans="1:17" ht="14.25" customHeight="1">
      <c r="A7" s="76">
        <v>2024</v>
      </c>
      <c r="B7" s="68">
        <v>900</v>
      </c>
      <c r="C7" s="68">
        <v>1910</v>
      </c>
      <c r="D7" s="68">
        <v>311</v>
      </c>
      <c r="E7" s="68">
        <v>400</v>
      </c>
      <c r="F7" s="68">
        <v>0</v>
      </c>
      <c r="G7" s="68">
        <v>0</v>
      </c>
      <c r="H7" s="68">
        <v>570</v>
      </c>
      <c r="I7" s="68">
        <v>335</v>
      </c>
      <c r="J7" s="68">
        <v>990</v>
      </c>
      <c r="K7" s="68">
        <v>2456</v>
      </c>
      <c r="L7" s="68">
        <v>310</v>
      </c>
      <c r="M7" s="68">
        <v>85</v>
      </c>
      <c r="N7" s="68">
        <v>790</v>
      </c>
      <c r="O7" s="68">
        <v>170</v>
      </c>
      <c r="P7" s="68">
        <v>160</v>
      </c>
      <c r="Q7" s="67">
        <v>750</v>
      </c>
    </row>
    <row r="8" spans="1:17" ht="14.25" customHeight="1">
      <c r="A8" s="76">
        <v>2025</v>
      </c>
      <c r="B8" s="68">
        <v>700</v>
      </c>
      <c r="C8" s="68">
        <v>1730</v>
      </c>
      <c r="D8" s="68">
        <v>304</v>
      </c>
      <c r="E8" s="68">
        <v>400</v>
      </c>
      <c r="F8" s="68">
        <v>0</v>
      </c>
      <c r="G8" s="68">
        <v>33</v>
      </c>
      <c r="H8" s="68">
        <v>600</v>
      </c>
      <c r="I8" s="68">
        <v>335</v>
      </c>
      <c r="J8" s="68">
        <v>990</v>
      </c>
      <c r="K8" s="68">
        <v>1532</v>
      </c>
      <c r="L8" s="68">
        <v>330</v>
      </c>
      <c r="M8" s="68">
        <v>85</v>
      </c>
      <c r="N8" s="68">
        <v>770</v>
      </c>
      <c r="O8" s="68">
        <v>230</v>
      </c>
      <c r="P8" s="68">
        <v>170</v>
      </c>
      <c r="Q8" s="67">
        <v>740</v>
      </c>
    </row>
    <row r="9" spans="1:17" ht="14.25" customHeight="1">
      <c r="A9" s="76">
        <v>2026</v>
      </c>
      <c r="B9" s="68">
        <v>700</v>
      </c>
      <c r="C9" s="68">
        <v>1700</v>
      </c>
      <c r="D9" s="68">
        <v>304</v>
      </c>
      <c r="E9" s="68">
        <v>410</v>
      </c>
      <c r="F9" s="68">
        <v>0</v>
      </c>
      <c r="G9" s="68">
        <v>34</v>
      </c>
      <c r="H9" s="68">
        <v>610</v>
      </c>
      <c r="I9" s="68">
        <v>305</v>
      </c>
      <c r="J9" s="68">
        <v>1100</v>
      </c>
      <c r="K9" s="68">
        <v>1707</v>
      </c>
      <c r="L9" s="68">
        <v>370</v>
      </c>
      <c r="M9" s="68">
        <v>80</v>
      </c>
      <c r="N9" s="68">
        <v>720</v>
      </c>
      <c r="O9" s="68">
        <v>300</v>
      </c>
      <c r="P9" s="68">
        <v>210</v>
      </c>
      <c r="Q9" s="67">
        <v>700</v>
      </c>
    </row>
    <row r="10" spans="1:17" ht="14.25" customHeight="1">
      <c r="A10" s="76">
        <v>2027</v>
      </c>
      <c r="B10" s="68">
        <v>1050</v>
      </c>
      <c r="C10" s="68">
        <v>1370</v>
      </c>
      <c r="D10" s="68">
        <v>300</v>
      </c>
      <c r="E10" s="68">
        <v>390</v>
      </c>
      <c r="F10" s="68">
        <v>0</v>
      </c>
      <c r="G10" s="68">
        <v>32</v>
      </c>
      <c r="H10" s="68">
        <v>680</v>
      </c>
      <c r="I10" s="68">
        <v>270</v>
      </c>
      <c r="J10" s="68">
        <v>1210</v>
      </c>
      <c r="K10" s="68">
        <v>1723</v>
      </c>
      <c r="L10" s="68">
        <v>440</v>
      </c>
      <c r="M10" s="68">
        <v>80</v>
      </c>
      <c r="N10" s="68">
        <v>640</v>
      </c>
      <c r="O10" s="68">
        <v>350</v>
      </c>
      <c r="P10" s="68">
        <v>210</v>
      </c>
      <c r="Q10" s="67">
        <v>670</v>
      </c>
    </row>
    <row r="11" spans="1:17" ht="14.25" customHeight="1">
      <c r="A11" s="76">
        <v>2028</v>
      </c>
      <c r="B11" s="68">
        <v>1050</v>
      </c>
      <c r="C11" s="68">
        <v>1120</v>
      </c>
      <c r="D11" s="68">
        <v>297</v>
      </c>
      <c r="E11" s="68">
        <v>440</v>
      </c>
      <c r="F11" s="68">
        <v>0</v>
      </c>
      <c r="G11" s="68">
        <v>26</v>
      </c>
      <c r="H11" s="68">
        <v>630</v>
      </c>
      <c r="I11" s="68">
        <v>265</v>
      </c>
      <c r="J11" s="68">
        <v>1320</v>
      </c>
      <c r="K11" s="68">
        <v>1690</v>
      </c>
      <c r="L11" s="68">
        <v>500</v>
      </c>
      <c r="M11" s="68">
        <v>75</v>
      </c>
      <c r="N11" s="68">
        <v>530</v>
      </c>
      <c r="O11" s="68">
        <v>330</v>
      </c>
      <c r="P11" s="68">
        <v>300</v>
      </c>
      <c r="Q11" s="67">
        <v>640</v>
      </c>
    </row>
    <row r="12" spans="1:17" ht="14.25" customHeight="1">
      <c r="A12" s="76">
        <v>2029</v>
      </c>
      <c r="B12" s="68">
        <v>1050</v>
      </c>
      <c r="C12" s="68">
        <v>1190</v>
      </c>
      <c r="D12" s="68">
        <v>303</v>
      </c>
      <c r="E12" s="68">
        <v>420</v>
      </c>
      <c r="F12" s="68">
        <v>0</v>
      </c>
      <c r="G12" s="68">
        <v>23</v>
      </c>
      <c r="H12" s="68">
        <v>590</v>
      </c>
      <c r="I12" s="68">
        <v>245</v>
      </c>
      <c r="J12" s="68">
        <v>1210</v>
      </c>
      <c r="K12" s="68">
        <v>1673</v>
      </c>
      <c r="L12" s="68">
        <v>440</v>
      </c>
      <c r="M12" s="68">
        <v>65</v>
      </c>
      <c r="N12" s="68">
        <v>460</v>
      </c>
      <c r="O12" s="68">
        <v>320</v>
      </c>
      <c r="P12" s="68">
        <v>270</v>
      </c>
      <c r="Q12" s="67">
        <v>600</v>
      </c>
    </row>
    <row r="13" spans="1:17" ht="14.25" customHeight="1">
      <c r="A13" s="76">
        <v>2030</v>
      </c>
      <c r="B13" s="68">
        <v>1000</v>
      </c>
      <c r="C13" s="68">
        <v>1360</v>
      </c>
      <c r="D13" s="68">
        <v>286</v>
      </c>
      <c r="E13" s="68">
        <v>430</v>
      </c>
      <c r="F13" s="68">
        <v>0</v>
      </c>
      <c r="G13" s="68">
        <v>22</v>
      </c>
      <c r="H13" s="68">
        <v>520</v>
      </c>
      <c r="I13" s="68">
        <v>175</v>
      </c>
      <c r="J13" s="68">
        <v>1100</v>
      </c>
      <c r="K13" s="68">
        <v>1639</v>
      </c>
      <c r="L13" s="68">
        <v>410</v>
      </c>
      <c r="M13" s="68">
        <v>65</v>
      </c>
      <c r="N13" s="68">
        <v>340</v>
      </c>
      <c r="O13" s="68">
        <v>260</v>
      </c>
      <c r="P13" s="68">
        <v>220</v>
      </c>
      <c r="Q13" s="67">
        <v>550</v>
      </c>
    </row>
    <row r="14" spans="1:17" ht="14.25" customHeight="1">
      <c r="A14" s="76">
        <v>2031</v>
      </c>
      <c r="B14" s="68">
        <v>900</v>
      </c>
      <c r="C14" s="68">
        <v>1540</v>
      </c>
      <c r="D14" s="68">
        <v>262</v>
      </c>
      <c r="E14" s="68">
        <v>340</v>
      </c>
      <c r="F14" s="68">
        <v>0</v>
      </c>
      <c r="G14" s="68">
        <v>20</v>
      </c>
      <c r="H14" s="68">
        <v>450</v>
      </c>
      <c r="I14" s="68">
        <v>120</v>
      </c>
      <c r="J14" s="68">
        <v>990</v>
      </c>
      <c r="K14" s="68">
        <v>1502</v>
      </c>
      <c r="L14" s="68">
        <v>380</v>
      </c>
      <c r="M14" s="68">
        <v>45</v>
      </c>
      <c r="N14" s="68">
        <v>259</v>
      </c>
      <c r="O14" s="68">
        <v>210</v>
      </c>
      <c r="P14" s="68">
        <v>180</v>
      </c>
      <c r="Q14" s="67">
        <v>510</v>
      </c>
    </row>
    <row r="15" spans="1:17" ht="12.75" customHeight="1">
      <c r="A15" s="76">
        <v>2032</v>
      </c>
      <c r="B15" s="68">
        <v>850</v>
      </c>
      <c r="C15" s="68">
        <v>930</v>
      </c>
      <c r="D15" s="68">
        <v>262</v>
      </c>
      <c r="E15" s="68">
        <v>270</v>
      </c>
      <c r="F15" s="68">
        <v>0</v>
      </c>
      <c r="G15" s="68">
        <v>18</v>
      </c>
      <c r="H15" s="68">
        <v>350</v>
      </c>
      <c r="I15" s="68">
        <v>100</v>
      </c>
      <c r="J15" s="68">
        <v>770</v>
      </c>
      <c r="K15" s="68">
        <v>1335</v>
      </c>
      <c r="L15" s="68">
        <v>300</v>
      </c>
      <c r="M15" s="68">
        <v>50</v>
      </c>
      <c r="N15" s="68">
        <v>125</v>
      </c>
      <c r="O15" s="68">
        <v>200</v>
      </c>
      <c r="P15" s="68">
        <v>160</v>
      </c>
      <c r="Q15" s="67">
        <v>450</v>
      </c>
    </row>
    <row r="16" spans="1:17">
      <c r="A16" s="76">
        <v>2033</v>
      </c>
      <c r="B16" s="68">
        <v>750</v>
      </c>
      <c r="C16" s="68">
        <v>1110</v>
      </c>
      <c r="D16" s="68">
        <v>262</v>
      </c>
      <c r="E16" s="68">
        <v>190</v>
      </c>
      <c r="F16" s="68">
        <v>0</v>
      </c>
      <c r="G16" s="68">
        <v>18</v>
      </c>
      <c r="H16" s="68">
        <v>210</v>
      </c>
      <c r="I16" s="68">
        <v>85</v>
      </c>
      <c r="J16" s="68">
        <v>660</v>
      </c>
      <c r="K16" s="68">
        <v>1221</v>
      </c>
      <c r="L16" s="68">
        <v>260</v>
      </c>
      <c r="M16" s="68">
        <v>50</v>
      </c>
      <c r="N16" s="68">
        <v>34</v>
      </c>
      <c r="O16" s="68">
        <v>180</v>
      </c>
      <c r="P16" s="68">
        <v>170</v>
      </c>
      <c r="Q16" s="67">
        <v>410</v>
      </c>
    </row>
    <row r="17" spans="1:17">
      <c r="A17" s="76">
        <v>2034</v>
      </c>
      <c r="B17" s="68">
        <v>800</v>
      </c>
      <c r="C17" s="68">
        <v>1100</v>
      </c>
      <c r="D17" s="68">
        <v>262</v>
      </c>
      <c r="E17" s="68">
        <v>160</v>
      </c>
      <c r="F17" s="68">
        <v>0</v>
      </c>
      <c r="G17" s="68">
        <v>19</v>
      </c>
      <c r="H17" s="68">
        <v>230</v>
      </c>
      <c r="I17" s="68">
        <v>70</v>
      </c>
      <c r="J17" s="68">
        <v>660</v>
      </c>
      <c r="K17" s="68">
        <v>1219</v>
      </c>
      <c r="L17" s="68">
        <v>290</v>
      </c>
      <c r="M17" s="68">
        <v>55</v>
      </c>
      <c r="N17" s="68">
        <v>33</v>
      </c>
      <c r="O17" s="68">
        <v>140</v>
      </c>
      <c r="P17" s="68">
        <v>180</v>
      </c>
      <c r="Q17" s="67">
        <v>400</v>
      </c>
    </row>
    <row r="18" spans="1:17">
      <c r="A18" s="77">
        <v>2035</v>
      </c>
      <c r="B18" s="69">
        <v>800</v>
      </c>
      <c r="C18" s="69">
        <v>1020</v>
      </c>
      <c r="D18" s="69">
        <v>262</v>
      </c>
      <c r="E18" s="69">
        <v>150</v>
      </c>
      <c r="F18" s="69">
        <v>0</v>
      </c>
      <c r="G18" s="69">
        <v>19</v>
      </c>
      <c r="H18" s="69">
        <v>250</v>
      </c>
      <c r="I18" s="69">
        <v>80</v>
      </c>
      <c r="J18" s="69">
        <v>660</v>
      </c>
      <c r="K18" s="69">
        <v>1193</v>
      </c>
      <c r="L18" s="69">
        <v>330</v>
      </c>
      <c r="M18" s="69">
        <v>50</v>
      </c>
      <c r="N18" s="69">
        <v>33</v>
      </c>
      <c r="O18" s="69">
        <v>110</v>
      </c>
      <c r="P18" s="69">
        <v>190</v>
      </c>
      <c r="Q18" s="70">
        <v>390</v>
      </c>
    </row>
    <row r="19" spans="1:17" ht="31.5" customHeight="1">
      <c r="A19" s="55" t="s">
        <v>34</v>
      </c>
      <c r="B19" s="48" t="s">
        <v>98</v>
      </c>
      <c r="C19" s="95" t="s">
        <v>162</v>
      </c>
      <c r="D19" s="95"/>
      <c r="E19" s="95"/>
      <c r="F19" s="95"/>
      <c r="G19" s="95"/>
      <c r="H19" s="95"/>
      <c r="I19" s="95"/>
      <c r="J19" s="95"/>
      <c r="K19" s="95"/>
      <c r="L19" s="95"/>
      <c r="M19" s="95"/>
      <c r="N19" s="95"/>
      <c r="O19" s="95"/>
      <c r="P19" s="95"/>
      <c r="Q19" s="95"/>
    </row>
    <row r="20" spans="1:17" ht="75" customHeight="1">
      <c r="A20" s="55"/>
      <c r="B20" s="48" t="s">
        <v>97</v>
      </c>
      <c r="C20" s="95" t="s">
        <v>169</v>
      </c>
      <c r="D20" s="95"/>
      <c r="E20" s="95"/>
      <c r="F20" s="95"/>
      <c r="G20" s="95"/>
      <c r="H20" s="95"/>
      <c r="I20" s="95"/>
      <c r="J20" s="95"/>
      <c r="K20" s="95"/>
      <c r="L20" s="95"/>
      <c r="M20" s="95"/>
      <c r="N20" s="95"/>
      <c r="O20" s="95"/>
      <c r="P20" s="95"/>
      <c r="Q20" s="95"/>
    </row>
    <row r="21" spans="1:17" ht="15" customHeight="1">
      <c r="A21" s="55"/>
      <c r="B21" s="48" t="s">
        <v>103</v>
      </c>
      <c r="C21" s="95" t="s">
        <v>203</v>
      </c>
      <c r="D21" s="95"/>
      <c r="E21" s="95"/>
      <c r="F21" s="95"/>
      <c r="G21" s="95"/>
      <c r="H21" s="95"/>
      <c r="I21" s="95"/>
      <c r="J21" s="95"/>
      <c r="K21" s="95"/>
      <c r="L21" s="95"/>
      <c r="M21" s="95"/>
      <c r="N21" s="95"/>
      <c r="O21" s="95"/>
      <c r="P21" s="95"/>
      <c r="Q21" s="95"/>
    </row>
    <row r="22" spans="1:17" ht="29.25" customHeight="1">
      <c r="A22" s="44"/>
      <c r="B22" s="43" t="s">
        <v>107</v>
      </c>
      <c r="C22" s="96" t="s">
        <v>154</v>
      </c>
      <c r="D22" s="96"/>
      <c r="E22" s="96"/>
      <c r="F22" s="96"/>
      <c r="G22" s="96"/>
      <c r="H22" s="96"/>
      <c r="I22" s="96"/>
      <c r="J22" s="96"/>
      <c r="K22" s="96"/>
      <c r="L22" s="96"/>
      <c r="M22" s="96"/>
      <c r="N22" s="96"/>
      <c r="O22" s="96"/>
      <c r="P22" s="96"/>
      <c r="Q22" s="96"/>
    </row>
    <row r="23" spans="1:17" ht="191.25" customHeight="1">
      <c r="A23" s="31"/>
      <c r="B23" s="47" t="s">
        <v>100</v>
      </c>
      <c r="C23" s="96" t="s">
        <v>185</v>
      </c>
      <c r="D23" s="96"/>
      <c r="E23" s="96"/>
      <c r="F23" s="96"/>
      <c r="G23" s="96"/>
      <c r="H23" s="96"/>
      <c r="I23" s="96"/>
      <c r="J23" s="96"/>
      <c r="K23" s="96"/>
      <c r="L23" s="96"/>
      <c r="M23" s="96"/>
      <c r="N23" s="96"/>
      <c r="O23" s="96"/>
      <c r="P23" s="96"/>
      <c r="Q23" s="96"/>
    </row>
    <row r="24" spans="1:17" ht="36.75" customHeight="1">
      <c r="A24" s="31"/>
      <c r="B24" s="63" t="s">
        <v>112</v>
      </c>
      <c r="C24" s="96" t="s">
        <v>188</v>
      </c>
      <c r="D24" s="96"/>
      <c r="E24" s="96"/>
      <c r="F24" s="96"/>
      <c r="G24" s="96"/>
      <c r="H24" s="96"/>
      <c r="I24" s="96"/>
      <c r="J24" s="96"/>
      <c r="K24" s="96"/>
      <c r="L24" s="96"/>
      <c r="M24" s="96"/>
      <c r="N24" s="96"/>
      <c r="O24" s="96"/>
      <c r="P24" s="96"/>
      <c r="Q24" s="96"/>
    </row>
    <row r="25" spans="1:17" ht="54.75" customHeight="1">
      <c r="A25" s="31"/>
      <c r="B25" s="43" t="s">
        <v>113</v>
      </c>
      <c r="C25" s="95" t="s">
        <v>193</v>
      </c>
      <c r="D25" s="95"/>
      <c r="E25" s="95"/>
      <c r="F25" s="95"/>
      <c r="G25" s="95"/>
      <c r="H25" s="95"/>
      <c r="I25" s="95"/>
      <c r="J25" s="95"/>
      <c r="K25" s="95"/>
      <c r="L25" s="95"/>
      <c r="M25" s="95"/>
      <c r="N25" s="95"/>
      <c r="O25" s="95"/>
      <c r="P25" s="95"/>
      <c r="Q25" s="95"/>
    </row>
    <row r="26" spans="1:17">
      <c r="A26" s="31"/>
    </row>
    <row r="27" spans="1:17">
      <c r="A27" s="31"/>
    </row>
  </sheetData>
  <mergeCells count="7">
    <mergeCell ref="C19:Q19"/>
    <mergeCell ref="C25:Q25"/>
    <mergeCell ref="C20:Q20"/>
    <mergeCell ref="C22:Q22"/>
    <mergeCell ref="C23:Q23"/>
    <mergeCell ref="C24:Q24"/>
    <mergeCell ref="C21:Q21"/>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7"/>
  <dimension ref="A1:R28"/>
  <sheetViews>
    <sheetView view="pageBreakPreview" topLeftCell="A24"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122</v>
      </c>
      <c r="B3" s="12"/>
    </row>
    <row r="4" spans="1:17" ht="9" customHeight="1">
      <c r="A4" s="12"/>
      <c r="B4" s="12"/>
    </row>
    <row r="5" spans="1:17" ht="15.7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5.75" customHeight="1">
      <c r="A6" s="76">
        <v>2023</v>
      </c>
      <c r="B6" s="68">
        <v>1100</v>
      </c>
      <c r="C6" s="68">
        <v>1400</v>
      </c>
      <c r="D6" s="68">
        <v>1476</v>
      </c>
      <c r="E6" s="68">
        <v>510</v>
      </c>
      <c r="F6" s="68">
        <v>207</v>
      </c>
      <c r="G6" s="68">
        <v>422</v>
      </c>
      <c r="H6" s="68">
        <v>810</v>
      </c>
      <c r="I6" s="68">
        <v>140</v>
      </c>
      <c r="J6" s="68">
        <v>770</v>
      </c>
      <c r="K6" s="68">
        <v>1836</v>
      </c>
      <c r="L6" s="68">
        <v>510</v>
      </c>
      <c r="M6" s="68">
        <v>145</v>
      </c>
      <c r="N6" s="68">
        <v>690</v>
      </c>
      <c r="O6" s="68">
        <v>340</v>
      </c>
      <c r="P6" s="68">
        <v>240</v>
      </c>
      <c r="Q6" s="67">
        <v>210</v>
      </c>
    </row>
    <row r="7" spans="1:17" ht="14.25" customHeight="1">
      <c r="A7" s="76">
        <v>2024</v>
      </c>
      <c r="B7" s="68">
        <v>1200</v>
      </c>
      <c r="C7" s="68">
        <v>1820</v>
      </c>
      <c r="D7" s="68">
        <v>998</v>
      </c>
      <c r="E7" s="68">
        <v>420</v>
      </c>
      <c r="F7" s="68">
        <v>215</v>
      </c>
      <c r="G7" s="68">
        <v>351</v>
      </c>
      <c r="H7" s="68">
        <v>730</v>
      </c>
      <c r="I7" s="68">
        <v>145</v>
      </c>
      <c r="J7" s="68">
        <v>660</v>
      </c>
      <c r="K7" s="68">
        <v>3039</v>
      </c>
      <c r="L7" s="68">
        <v>540</v>
      </c>
      <c r="M7" s="68">
        <v>125</v>
      </c>
      <c r="N7" s="68">
        <v>790</v>
      </c>
      <c r="O7" s="68">
        <v>150</v>
      </c>
      <c r="P7" s="68">
        <v>180</v>
      </c>
      <c r="Q7" s="67">
        <v>190</v>
      </c>
    </row>
    <row r="8" spans="1:17" ht="14.25" customHeight="1">
      <c r="A8" s="76">
        <v>2025</v>
      </c>
      <c r="B8" s="68">
        <v>1150</v>
      </c>
      <c r="C8" s="68">
        <v>3510</v>
      </c>
      <c r="D8" s="68">
        <v>975</v>
      </c>
      <c r="E8" s="68">
        <v>430</v>
      </c>
      <c r="F8" s="68">
        <v>228</v>
      </c>
      <c r="G8" s="68">
        <v>435</v>
      </c>
      <c r="H8" s="68">
        <v>830</v>
      </c>
      <c r="I8" s="68">
        <v>205</v>
      </c>
      <c r="J8" s="68">
        <v>660</v>
      </c>
      <c r="K8" s="68">
        <v>2414</v>
      </c>
      <c r="L8" s="68">
        <v>520</v>
      </c>
      <c r="M8" s="68">
        <v>125</v>
      </c>
      <c r="N8" s="68">
        <v>720</v>
      </c>
      <c r="O8" s="68">
        <v>210</v>
      </c>
      <c r="P8" s="68">
        <v>290</v>
      </c>
      <c r="Q8" s="67">
        <v>240</v>
      </c>
    </row>
    <row r="9" spans="1:17" ht="14.25" customHeight="1">
      <c r="A9" s="76">
        <v>2026</v>
      </c>
      <c r="B9" s="68">
        <v>1100</v>
      </c>
      <c r="C9" s="68">
        <v>1640</v>
      </c>
      <c r="D9" s="68">
        <v>974</v>
      </c>
      <c r="E9" s="68">
        <v>440</v>
      </c>
      <c r="F9" s="68">
        <v>237</v>
      </c>
      <c r="G9" s="68">
        <v>474</v>
      </c>
      <c r="H9" s="68">
        <v>890</v>
      </c>
      <c r="I9" s="68">
        <v>220</v>
      </c>
      <c r="J9" s="68">
        <v>880</v>
      </c>
      <c r="K9" s="68">
        <v>2456</v>
      </c>
      <c r="L9" s="68">
        <v>590</v>
      </c>
      <c r="M9" s="68">
        <v>120</v>
      </c>
      <c r="N9" s="68">
        <v>640</v>
      </c>
      <c r="O9" s="68">
        <v>260</v>
      </c>
      <c r="P9" s="68">
        <v>650</v>
      </c>
      <c r="Q9" s="67">
        <v>220</v>
      </c>
    </row>
    <row r="10" spans="1:17" ht="14.25" customHeight="1">
      <c r="A10" s="76">
        <v>2027</v>
      </c>
      <c r="B10" s="68">
        <v>1350</v>
      </c>
      <c r="C10" s="68">
        <v>1810</v>
      </c>
      <c r="D10" s="68">
        <v>961</v>
      </c>
      <c r="E10" s="68">
        <v>440</v>
      </c>
      <c r="F10" s="68">
        <v>274</v>
      </c>
      <c r="G10" s="68">
        <v>476</v>
      </c>
      <c r="H10" s="68">
        <v>960</v>
      </c>
      <c r="I10" s="68">
        <v>210</v>
      </c>
      <c r="J10" s="68">
        <v>880</v>
      </c>
      <c r="K10" s="68">
        <v>2728</v>
      </c>
      <c r="L10" s="68">
        <v>570</v>
      </c>
      <c r="M10" s="68">
        <v>120</v>
      </c>
      <c r="N10" s="68">
        <v>630</v>
      </c>
      <c r="O10" s="68">
        <v>300</v>
      </c>
      <c r="P10" s="68">
        <v>170</v>
      </c>
      <c r="Q10" s="67">
        <v>190</v>
      </c>
    </row>
    <row r="11" spans="1:17" ht="14.25" customHeight="1">
      <c r="A11" s="76">
        <v>2028</v>
      </c>
      <c r="B11" s="68">
        <v>1400</v>
      </c>
      <c r="C11" s="68">
        <v>1820</v>
      </c>
      <c r="D11" s="68">
        <v>955</v>
      </c>
      <c r="E11" s="68">
        <v>430</v>
      </c>
      <c r="F11" s="68">
        <v>245</v>
      </c>
      <c r="G11" s="68">
        <v>384</v>
      </c>
      <c r="H11" s="68">
        <v>930</v>
      </c>
      <c r="I11" s="68">
        <v>200</v>
      </c>
      <c r="J11" s="68">
        <v>880</v>
      </c>
      <c r="K11" s="68">
        <v>1796</v>
      </c>
      <c r="L11" s="68">
        <v>600</v>
      </c>
      <c r="M11" s="68">
        <v>105</v>
      </c>
      <c r="N11" s="68">
        <v>550</v>
      </c>
      <c r="O11" s="68">
        <v>280</v>
      </c>
      <c r="P11" s="68">
        <v>250</v>
      </c>
      <c r="Q11" s="67">
        <v>160</v>
      </c>
    </row>
    <row r="12" spans="1:17" ht="14.25" customHeight="1">
      <c r="A12" s="76">
        <v>2029</v>
      </c>
      <c r="B12" s="68">
        <v>1350</v>
      </c>
      <c r="C12" s="68">
        <v>1730</v>
      </c>
      <c r="D12" s="68">
        <v>972</v>
      </c>
      <c r="E12" s="68">
        <v>410</v>
      </c>
      <c r="F12" s="68">
        <v>224</v>
      </c>
      <c r="G12" s="68">
        <v>376</v>
      </c>
      <c r="H12" s="68">
        <v>850</v>
      </c>
      <c r="I12" s="68">
        <v>165</v>
      </c>
      <c r="J12" s="68">
        <v>1100</v>
      </c>
      <c r="K12" s="68">
        <v>2056</v>
      </c>
      <c r="L12" s="68">
        <v>560</v>
      </c>
      <c r="M12" s="68">
        <v>90</v>
      </c>
      <c r="N12" s="68">
        <v>460</v>
      </c>
      <c r="O12" s="68">
        <v>250</v>
      </c>
      <c r="P12" s="68">
        <v>230</v>
      </c>
      <c r="Q12" s="67">
        <v>130</v>
      </c>
    </row>
    <row r="13" spans="1:17" ht="14.25" customHeight="1">
      <c r="A13" s="76">
        <v>2030</v>
      </c>
      <c r="B13" s="68">
        <v>1400</v>
      </c>
      <c r="C13" s="68">
        <v>1670</v>
      </c>
      <c r="D13" s="68">
        <v>919</v>
      </c>
      <c r="E13" s="68">
        <v>410</v>
      </c>
      <c r="F13" s="68">
        <v>231</v>
      </c>
      <c r="G13" s="68">
        <v>357</v>
      </c>
      <c r="H13" s="68">
        <v>810</v>
      </c>
      <c r="I13" s="68">
        <v>170</v>
      </c>
      <c r="J13" s="68">
        <v>880</v>
      </c>
      <c r="K13" s="68">
        <v>1956</v>
      </c>
      <c r="L13" s="68">
        <v>540</v>
      </c>
      <c r="M13" s="68">
        <v>85</v>
      </c>
      <c r="N13" s="68">
        <v>380</v>
      </c>
      <c r="O13" s="68">
        <v>200</v>
      </c>
      <c r="P13" s="68">
        <v>250</v>
      </c>
      <c r="Q13" s="67">
        <v>110</v>
      </c>
    </row>
    <row r="14" spans="1:17" ht="14.25" customHeight="1">
      <c r="A14" s="76">
        <v>2031</v>
      </c>
      <c r="B14" s="68">
        <v>1450</v>
      </c>
      <c r="C14" s="68">
        <v>1810</v>
      </c>
      <c r="D14" s="68">
        <v>839</v>
      </c>
      <c r="E14" s="68">
        <v>370</v>
      </c>
      <c r="F14" s="68">
        <v>220</v>
      </c>
      <c r="G14" s="68">
        <v>347</v>
      </c>
      <c r="H14" s="68">
        <v>800</v>
      </c>
      <c r="I14" s="68">
        <v>145</v>
      </c>
      <c r="J14" s="68">
        <v>880</v>
      </c>
      <c r="K14" s="68">
        <v>1919</v>
      </c>
      <c r="L14" s="68">
        <v>570</v>
      </c>
      <c r="M14" s="68">
        <v>70</v>
      </c>
      <c r="N14" s="68">
        <v>280</v>
      </c>
      <c r="O14" s="68">
        <v>140</v>
      </c>
      <c r="P14" s="68">
        <v>200</v>
      </c>
      <c r="Q14" s="67">
        <v>90</v>
      </c>
    </row>
    <row r="15" spans="1:17" ht="12.75" customHeight="1">
      <c r="A15" s="76">
        <v>2032</v>
      </c>
      <c r="B15" s="68">
        <v>1600</v>
      </c>
      <c r="C15" s="68">
        <v>1750</v>
      </c>
      <c r="D15" s="68">
        <v>839</v>
      </c>
      <c r="E15" s="68">
        <v>360</v>
      </c>
      <c r="F15" s="68">
        <v>209</v>
      </c>
      <c r="G15" s="68">
        <v>319</v>
      </c>
      <c r="H15" s="68">
        <v>720</v>
      </c>
      <c r="I15" s="68">
        <v>120</v>
      </c>
      <c r="J15" s="68">
        <v>770</v>
      </c>
      <c r="K15" s="68">
        <v>1881</v>
      </c>
      <c r="L15" s="68">
        <v>570</v>
      </c>
      <c r="M15" s="68">
        <v>75</v>
      </c>
      <c r="N15" s="68">
        <v>224</v>
      </c>
      <c r="O15" s="68">
        <v>100</v>
      </c>
      <c r="P15" s="68">
        <v>230</v>
      </c>
      <c r="Q15" s="67">
        <v>60</v>
      </c>
    </row>
    <row r="16" spans="1:17">
      <c r="A16" s="76">
        <v>2033</v>
      </c>
      <c r="B16" s="68">
        <v>1650</v>
      </c>
      <c r="C16" s="68">
        <v>1470</v>
      </c>
      <c r="D16" s="68">
        <v>839</v>
      </c>
      <c r="E16" s="68">
        <v>330</v>
      </c>
      <c r="F16" s="68">
        <v>198</v>
      </c>
      <c r="G16" s="68">
        <v>295</v>
      </c>
      <c r="H16" s="68">
        <v>620</v>
      </c>
      <c r="I16" s="68">
        <v>95</v>
      </c>
      <c r="J16" s="68">
        <v>660</v>
      </c>
      <c r="K16" s="68">
        <v>2011</v>
      </c>
      <c r="L16" s="68">
        <v>540</v>
      </c>
      <c r="M16" s="68">
        <v>80</v>
      </c>
      <c r="N16" s="68">
        <v>145</v>
      </c>
      <c r="O16" s="68">
        <v>80</v>
      </c>
      <c r="P16" s="68">
        <v>220</v>
      </c>
      <c r="Q16" s="67">
        <v>30</v>
      </c>
    </row>
    <row r="17" spans="1:18">
      <c r="A17" s="76">
        <v>2034</v>
      </c>
      <c r="B17" s="68">
        <v>1650</v>
      </c>
      <c r="C17" s="68">
        <v>1380</v>
      </c>
      <c r="D17" s="68">
        <v>839</v>
      </c>
      <c r="E17" s="68">
        <v>290</v>
      </c>
      <c r="F17" s="68">
        <v>186</v>
      </c>
      <c r="G17" s="68">
        <v>295</v>
      </c>
      <c r="H17" s="68">
        <v>560</v>
      </c>
      <c r="I17" s="68">
        <v>80</v>
      </c>
      <c r="J17" s="68">
        <v>550</v>
      </c>
      <c r="K17" s="68">
        <v>1869</v>
      </c>
      <c r="L17" s="68">
        <v>510</v>
      </c>
      <c r="M17" s="68">
        <v>90</v>
      </c>
      <c r="N17" s="68">
        <v>56</v>
      </c>
      <c r="O17" s="68">
        <v>80</v>
      </c>
      <c r="P17" s="68">
        <v>220</v>
      </c>
      <c r="Q17" s="67">
        <v>30</v>
      </c>
    </row>
    <row r="18" spans="1:18">
      <c r="A18" s="77">
        <v>2035</v>
      </c>
      <c r="B18" s="69">
        <v>1600</v>
      </c>
      <c r="C18" s="69">
        <v>1140</v>
      </c>
      <c r="D18" s="69">
        <v>839</v>
      </c>
      <c r="E18" s="69">
        <v>240</v>
      </c>
      <c r="F18" s="69">
        <v>175</v>
      </c>
      <c r="G18" s="69">
        <v>288</v>
      </c>
      <c r="H18" s="69">
        <v>510</v>
      </c>
      <c r="I18" s="69">
        <v>65</v>
      </c>
      <c r="J18" s="69">
        <v>440</v>
      </c>
      <c r="K18" s="69">
        <v>1705</v>
      </c>
      <c r="L18" s="69">
        <v>430</v>
      </c>
      <c r="M18" s="69">
        <v>100</v>
      </c>
      <c r="N18" s="69">
        <v>22</v>
      </c>
      <c r="O18" s="69">
        <v>80</v>
      </c>
      <c r="P18" s="69">
        <v>190</v>
      </c>
      <c r="Q18" s="70">
        <v>20</v>
      </c>
    </row>
    <row r="19" spans="1:18" ht="17.25" customHeight="1">
      <c r="A19" s="54" t="s">
        <v>34</v>
      </c>
      <c r="B19" s="47" t="s">
        <v>98</v>
      </c>
      <c r="C19" s="95" t="s">
        <v>163</v>
      </c>
      <c r="D19" s="95"/>
      <c r="E19" s="95"/>
      <c r="F19" s="95"/>
      <c r="G19" s="95"/>
      <c r="H19" s="95"/>
      <c r="I19" s="95"/>
      <c r="J19" s="95"/>
      <c r="K19" s="95"/>
      <c r="L19" s="95"/>
      <c r="M19" s="95"/>
      <c r="N19" s="95"/>
      <c r="O19" s="95"/>
      <c r="P19" s="95"/>
      <c r="Q19" s="95"/>
      <c r="R19" s="49"/>
    </row>
    <row r="20" spans="1:18" ht="76.5" customHeight="1">
      <c r="A20" s="54"/>
      <c r="B20" s="81" t="s">
        <v>105</v>
      </c>
      <c r="C20" s="95" t="s">
        <v>169</v>
      </c>
      <c r="D20" s="95"/>
      <c r="E20" s="95"/>
      <c r="F20" s="95"/>
      <c r="G20" s="95"/>
      <c r="H20" s="95"/>
      <c r="I20" s="95"/>
      <c r="J20" s="95"/>
      <c r="K20" s="95"/>
      <c r="L20" s="95"/>
      <c r="M20" s="95"/>
      <c r="N20" s="95"/>
      <c r="O20" s="95"/>
      <c r="P20" s="95"/>
      <c r="Q20" s="95"/>
      <c r="R20" s="49"/>
    </row>
    <row r="21" spans="1:18" ht="31.5" customHeight="1">
      <c r="A21" s="54"/>
      <c r="B21" s="47" t="s">
        <v>104</v>
      </c>
      <c r="C21" s="96" t="s">
        <v>171</v>
      </c>
      <c r="D21" s="96"/>
      <c r="E21" s="96"/>
      <c r="F21" s="96"/>
      <c r="G21" s="96"/>
      <c r="H21" s="96"/>
      <c r="I21" s="96"/>
      <c r="J21" s="96"/>
      <c r="K21" s="96"/>
      <c r="L21" s="96"/>
      <c r="M21" s="96"/>
      <c r="N21" s="96"/>
      <c r="O21" s="96"/>
      <c r="P21" s="96"/>
      <c r="Q21" s="96"/>
      <c r="R21" s="49"/>
    </row>
    <row r="22" spans="1:18" ht="40.5" customHeight="1">
      <c r="A22" s="55"/>
      <c r="B22" s="45" t="s">
        <v>101</v>
      </c>
      <c r="C22" s="95" t="s">
        <v>202</v>
      </c>
      <c r="D22" s="95"/>
      <c r="E22" s="95"/>
      <c r="F22" s="95"/>
      <c r="G22" s="95"/>
      <c r="H22" s="95"/>
      <c r="I22" s="95"/>
      <c r="J22" s="95"/>
      <c r="K22" s="95"/>
      <c r="L22" s="95"/>
      <c r="M22" s="95"/>
      <c r="N22" s="95"/>
      <c r="O22" s="95"/>
      <c r="P22" s="95"/>
      <c r="Q22" s="95"/>
    </row>
    <row r="23" spans="1:18" ht="27.75" customHeight="1">
      <c r="A23" s="44"/>
      <c r="B23" s="13" t="s">
        <v>107</v>
      </c>
      <c r="C23" s="96" t="s">
        <v>154</v>
      </c>
      <c r="D23" s="96"/>
      <c r="E23" s="96"/>
      <c r="F23" s="96"/>
      <c r="G23" s="96"/>
      <c r="H23" s="96"/>
      <c r="I23" s="96"/>
      <c r="J23" s="96"/>
      <c r="K23" s="96"/>
      <c r="L23" s="96"/>
      <c r="M23" s="96"/>
      <c r="N23" s="96"/>
      <c r="O23" s="96"/>
      <c r="P23" s="96"/>
      <c r="Q23" s="96"/>
    </row>
    <row r="24" spans="1:18" ht="192.75" customHeight="1">
      <c r="A24" s="31"/>
      <c r="B24" s="79" t="s">
        <v>100</v>
      </c>
      <c r="C24" s="96" t="s">
        <v>185</v>
      </c>
      <c r="D24" s="96"/>
      <c r="E24" s="96"/>
      <c r="F24" s="96"/>
      <c r="G24" s="96"/>
      <c r="H24" s="96"/>
      <c r="I24" s="96"/>
      <c r="J24" s="96"/>
      <c r="K24" s="96"/>
      <c r="L24" s="96"/>
      <c r="M24" s="96"/>
      <c r="N24" s="96"/>
      <c r="O24" s="96"/>
      <c r="P24" s="96"/>
      <c r="Q24" s="96"/>
    </row>
    <row r="25" spans="1:18" ht="41.25" customHeight="1">
      <c r="A25" s="31"/>
      <c r="B25" s="79" t="s">
        <v>112</v>
      </c>
      <c r="C25" s="96" t="s">
        <v>188</v>
      </c>
      <c r="D25" s="96"/>
      <c r="E25" s="96"/>
      <c r="F25" s="96"/>
      <c r="G25" s="96"/>
      <c r="H25" s="96"/>
      <c r="I25" s="96"/>
      <c r="J25" s="96"/>
      <c r="K25" s="96"/>
      <c r="L25" s="96"/>
      <c r="M25" s="96"/>
      <c r="N25" s="96"/>
      <c r="O25" s="96"/>
      <c r="P25" s="96"/>
      <c r="Q25" s="96"/>
    </row>
    <row r="26" spans="1:18" ht="51.75" customHeight="1">
      <c r="A26" s="31"/>
      <c r="B26" s="43" t="s">
        <v>113</v>
      </c>
      <c r="C26" s="95" t="s">
        <v>193</v>
      </c>
      <c r="D26" s="95"/>
      <c r="E26" s="95"/>
      <c r="F26" s="95"/>
      <c r="G26" s="95"/>
      <c r="H26" s="95"/>
      <c r="I26" s="95"/>
      <c r="J26" s="95"/>
      <c r="K26" s="95"/>
      <c r="L26" s="95"/>
      <c r="M26" s="95"/>
      <c r="N26" s="95"/>
      <c r="O26" s="95"/>
      <c r="P26" s="95"/>
      <c r="Q26" s="95"/>
    </row>
    <row r="27" spans="1:18">
      <c r="A27" s="31"/>
    </row>
    <row r="28" spans="1:18">
      <c r="A28" s="31"/>
    </row>
  </sheetData>
  <mergeCells count="8">
    <mergeCell ref="C26:Q26"/>
    <mergeCell ref="C19:Q19"/>
    <mergeCell ref="C23:Q23"/>
    <mergeCell ref="C21:Q21"/>
    <mergeCell ref="C24:Q24"/>
    <mergeCell ref="C22:Q22"/>
    <mergeCell ref="C25:Q25"/>
    <mergeCell ref="C20:Q20"/>
  </mergeCells>
  <phoneticPr fontId="0" type="noConversion"/>
  <printOptions horizontalCentered="1"/>
  <pageMargins left="0.74803149606299213" right="0.74803149606299213" top="0.19685039370078741" bottom="0.19685039370078741" header="0.51181102362204722" footer="0.11811023622047245"/>
  <pageSetup paperSize="9" scale="82" orientation="landscape" r:id="rId1"/>
  <headerFooter alignWithMargins="0">
    <oddFooter>&amp;C-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8"/>
  <dimension ref="A1:Q28"/>
  <sheetViews>
    <sheetView view="pageBreakPreview" topLeftCell="A20" zoomScale="110" zoomScaleNormal="100" zoomScaleSheetLayoutView="11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124</v>
      </c>
      <c r="B3" s="12"/>
    </row>
    <row r="4" spans="1:17" ht="9" customHeight="1">
      <c r="A4" s="12"/>
      <c r="B4" s="12"/>
    </row>
    <row r="5" spans="1:17" ht="13.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3.5" customHeight="1">
      <c r="A6" s="76">
        <v>2023</v>
      </c>
      <c r="B6" s="68">
        <v>550</v>
      </c>
      <c r="C6" s="68">
        <v>540</v>
      </c>
      <c r="D6" s="68">
        <v>331</v>
      </c>
      <c r="E6" s="68">
        <v>140</v>
      </c>
      <c r="F6" s="68">
        <v>79</v>
      </c>
      <c r="G6" s="68">
        <v>196</v>
      </c>
      <c r="H6" s="68">
        <v>220</v>
      </c>
      <c r="I6" s="68">
        <v>120</v>
      </c>
      <c r="J6" s="68">
        <v>404</v>
      </c>
      <c r="K6" s="68">
        <v>730</v>
      </c>
      <c r="L6" s="68">
        <v>240</v>
      </c>
      <c r="M6" s="68">
        <v>55</v>
      </c>
      <c r="N6" s="68">
        <v>300</v>
      </c>
      <c r="O6" s="68">
        <v>190</v>
      </c>
      <c r="P6" s="68">
        <v>70</v>
      </c>
      <c r="Q6" s="67">
        <v>80</v>
      </c>
    </row>
    <row r="7" spans="1:17" ht="14.25" customHeight="1">
      <c r="A7" s="76">
        <v>2024</v>
      </c>
      <c r="B7" s="68">
        <v>600</v>
      </c>
      <c r="C7" s="68">
        <v>480</v>
      </c>
      <c r="D7" s="68">
        <v>224</v>
      </c>
      <c r="E7" s="68">
        <v>130</v>
      </c>
      <c r="F7" s="68">
        <v>47</v>
      </c>
      <c r="G7" s="68">
        <v>140</v>
      </c>
      <c r="H7" s="68">
        <v>220</v>
      </c>
      <c r="I7" s="68">
        <v>185</v>
      </c>
      <c r="J7" s="68">
        <v>405</v>
      </c>
      <c r="K7" s="68">
        <v>970</v>
      </c>
      <c r="L7" s="68">
        <v>220</v>
      </c>
      <c r="M7" s="68">
        <v>50</v>
      </c>
      <c r="N7" s="68">
        <v>360</v>
      </c>
      <c r="O7" s="68">
        <v>100</v>
      </c>
      <c r="P7" s="68">
        <v>40</v>
      </c>
      <c r="Q7" s="67">
        <v>80</v>
      </c>
    </row>
    <row r="8" spans="1:17" ht="14.25" customHeight="1">
      <c r="A8" s="76">
        <v>2025</v>
      </c>
      <c r="B8" s="68">
        <v>650</v>
      </c>
      <c r="C8" s="68">
        <v>370</v>
      </c>
      <c r="D8" s="68">
        <v>219</v>
      </c>
      <c r="E8" s="68">
        <v>140</v>
      </c>
      <c r="F8" s="68">
        <v>43</v>
      </c>
      <c r="G8" s="68">
        <v>137</v>
      </c>
      <c r="H8" s="68">
        <v>220</v>
      </c>
      <c r="I8" s="68">
        <v>115</v>
      </c>
      <c r="J8" s="68">
        <v>404</v>
      </c>
      <c r="K8" s="68">
        <v>1042</v>
      </c>
      <c r="L8" s="68">
        <v>270</v>
      </c>
      <c r="M8" s="68">
        <v>50</v>
      </c>
      <c r="N8" s="68">
        <v>320</v>
      </c>
      <c r="O8" s="68">
        <v>110</v>
      </c>
      <c r="P8" s="68">
        <v>80</v>
      </c>
      <c r="Q8" s="67">
        <v>120</v>
      </c>
    </row>
    <row r="9" spans="1:17" ht="14.25" customHeight="1">
      <c r="A9" s="76">
        <v>2026</v>
      </c>
      <c r="B9" s="68">
        <v>600</v>
      </c>
      <c r="C9" s="68">
        <v>480</v>
      </c>
      <c r="D9" s="68">
        <v>218</v>
      </c>
      <c r="E9" s="68">
        <v>140</v>
      </c>
      <c r="F9" s="68">
        <v>43</v>
      </c>
      <c r="G9" s="68">
        <v>88</v>
      </c>
      <c r="H9" s="68">
        <v>260</v>
      </c>
      <c r="I9" s="68">
        <v>135</v>
      </c>
      <c r="J9" s="68">
        <v>407</v>
      </c>
      <c r="K9" s="68">
        <v>615</v>
      </c>
      <c r="L9" s="68">
        <v>260</v>
      </c>
      <c r="M9" s="68">
        <v>50</v>
      </c>
      <c r="N9" s="68">
        <v>310</v>
      </c>
      <c r="O9" s="68">
        <v>120</v>
      </c>
      <c r="P9" s="68">
        <v>-10</v>
      </c>
      <c r="Q9" s="67">
        <v>160</v>
      </c>
    </row>
    <row r="10" spans="1:17" ht="14.25" customHeight="1">
      <c r="A10" s="76">
        <v>2027</v>
      </c>
      <c r="B10" s="68">
        <v>500</v>
      </c>
      <c r="C10" s="68">
        <v>510</v>
      </c>
      <c r="D10" s="68">
        <v>216</v>
      </c>
      <c r="E10" s="68">
        <v>130</v>
      </c>
      <c r="F10" s="68">
        <v>42</v>
      </c>
      <c r="G10" s="68">
        <v>71</v>
      </c>
      <c r="H10" s="68">
        <v>280</v>
      </c>
      <c r="I10" s="68">
        <v>125</v>
      </c>
      <c r="J10" s="68">
        <v>408</v>
      </c>
      <c r="K10" s="68">
        <v>855</v>
      </c>
      <c r="L10" s="68">
        <v>240</v>
      </c>
      <c r="M10" s="68">
        <v>50</v>
      </c>
      <c r="N10" s="68">
        <v>290</v>
      </c>
      <c r="O10" s="68">
        <v>110</v>
      </c>
      <c r="P10" s="68">
        <v>120</v>
      </c>
      <c r="Q10" s="67">
        <v>150</v>
      </c>
    </row>
    <row r="11" spans="1:17" ht="14.25" customHeight="1">
      <c r="A11" s="76">
        <v>2028</v>
      </c>
      <c r="B11" s="68">
        <v>550</v>
      </c>
      <c r="C11" s="68">
        <v>450</v>
      </c>
      <c r="D11" s="68">
        <v>215</v>
      </c>
      <c r="E11" s="68">
        <v>140</v>
      </c>
      <c r="F11" s="68">
        <v>45</v>
      </c>
      <c r="G11" s="68">
        <v>67</v>
      </c>
      <c r="H11" s="68">
        <v>290</v>
      </c>
      <c r="I11" s="68">
        <v>120</v>
      </c>
      <c r="J11" s="68">
        <v>408</v>
      </c>
      <c r="K11" s="68">
        <v>752</v>
      </c>
      <c r="L11" s="68">
        <v>220</v>
      </c>
      <c r="M11" s="68">
        <v>50</v>
      </c>
      <c r="N11" s="68">
        <v>300</v>
      </c>
      <c r="O11" s="68">
        <v>120</v>
      </c>
      <c r="P11" s="68">
        <v>160</v>
      </c>
      <c r="Q11" s="67">
        <v>140</v>
      </c>
    </row>
    <row r="12" spans="1:17" ht="14.25" customHeight="1">
      <c r="A12" s="76">
        <v>2029</v>
      </c>
      <c r="B12" s="68">
        <v>600</v>
      </c>
      <c r="C12" s="68">
        <v>360</v>
      </c>
      <c r="D12" s="68">
        <v>218</v>
      </c>
      <c r="E12" s="68">
        <v>120</v>
      </c>
      <c r="F12" s="68">
        <v>42</v>
      </c>
      <c r="G12" s="68">
        <v>84</v>
      </c>
      <c r="H12" s="68">
        <v>340</v>
      </c>
      <c r="I12" s="68">
        <v>110</v>
      </c>
      <c r="J12" s="68">
        <v>408</v>
      </c>
      <c r="K12" s="68">
        <v>803</v>
      </c>
      <c r="L12" s="68">
        <v>270</v>
      </c>
      <c r="M12" s="68">
        <v>50</v>
      </c>
      <c r="N12" s="68">
        <v>270</v>
      </c>
      <c r="O12" s="68">
        <v>120</v>
      </c>
      <c r="P12" s="68">
        <v>250</v>
      </c>
      <c r="Q12" s="67">
        <v>140</v>
      </c>
    </row>
    <row r="13" spans="1:17" ht="14.25" customHeight="1">
      <c r="A13" s="76">
        <v>2030</v>
      </c>
      <c r="B13" s="68">
        <v>650</v>
      </c>
      <c r="C13" s="68">
        <v>420</v>
      </c>
      <c r="D13" s="68">
        <v>206</v>
      </c>
      <c r="E13" s="68">
        <v>130</v>
      </c>
      <c r="F13" s="68">
        <v>44</v>
      </c>
      <c r="G13" s="68">
        <v>112</v>
      </c>
      <c r="H13" s="68">
        <v>370</v>
      </c>
      <c r="I13" s="68">
        <v>100</v>
      </c>
      <c r="J13" s="68">
        <v>428</v>
      </c>
      <c r="K13" s="68">
        <v>759</v>
      </c>
      <c r="L13" s="68">
        <v>340</v>
      </c>
      <c r="M13" s="68">
        <v>65</v>
      </c>
      <c r="N13" s="68">
        <v>230</v>
      </c>
      <c r="O13" s="68">
        <v>110</v>
      </c>
      <c r="P13" s="68">
        <v>190</v>
      </c>
      <c r="Q13" s="67">
        <v>130</v>
      </c>
    </row>
    <row r="14" spans="1:17" ht="14.25" customHeight="1">
      <c r="A14" s="76">
        <v>2031</v>
      </c>
      <c r="B14" s="68">
        <v>750</v>
      </c>
      <c r="C14" s="68">
        <v>440</v>
      </c>
      <c r="D14" s="68">
        <v>189</v>
      </c>
      <c r="E14" s="68">
        <v>130</v>
      </c>
      <c r="F14" s="68">
        <v>44</v>
      </c>
      <c r="G14" s="68">
        <v>113</v>
      </c>
      <c r="H14" s="68">
        <v>420</v>
      </c>
      <c r="I14" s="68">
        <v>95</v>
      </c>
      <c r="J14" s="68">
        <v>429</v>
      </c>
      <c r="K14" s="68">
        <v>1141</v>
      </c>
      <c r="L14" s="68">
        <v>390</v>
      </c>
      <c r="M14" s="68">
        <v>60</v>
      </c>
      <c r="N14" s="68">
        <v>260</v>
      </c>
      <c r="O14" s="68">
        <v>110</v>
      </c>
      <c r="P14" s="68">
        <v>220</v>
      </c>
      <c r="Q14" s="67">
        <v>110</v>
      </c>
    </row>
    <row r="15" spans="1:17" ht="12.75" customHeight="1">
      <c r="A15" s="76">
        <v>2032</v>
      </c>
      <c r="B15" s="68">
        <v>850</v>
      </c>
      <c r="C15" s="68">
        <v>600</v>
      </c>
      <c r="D15" s="68">
        <v>189</v>
      </c>
      <c r="E15" s="68">
        <v>140</v>
      </c>
      <c r="F15" s="68">
        <v>44</v>
      </c>
      <c r="G15" s="68">
        <v>115</v>
      </c>
      <c r="H15" s="68">
        <v>430</v>
      </c>
      <c r="I15" s="68">
        <v>90</v>
      </c>
      <c r="J15" s="68">
        <v>422</v>
      </c>
      <c r="K15" s="68">
        <v>1407</v>
      </c>
      <c r="L15" s="68">
        <v>410</v>
      </c>
      <c r="M15" s="68">
        <v>65</v>
      </c>
      <c r="N15" s="68">
        <v>232</v>
      </c>
      <c r="O15" s="68">
        <v>110</v>
      </c>
      <c r="P15" s="68">
        <v>150</v>
      </c>
      <c r="Q15" s="67">
        <v>90</v>
      </c>
    </row>
    <row r="16" spans="1:17">
      <c r="A16" s="76">
        <v>2033</v>
      </c>
      <c r="B16" s="68">
        <v>950</v>
      </c>
      <c r="C16" s="68">
        <v>540</v>
      </c>
      <c r="D16" s="68">
        <v>189</v>
      </c>
      <c r="E16" s="68">
        <v>130</v>
      </c>
      <c r="F16" s="68">
        <v>44</v>
      </c>
      <c r="G16" s="68">
        <v>100</v>
      </c>
      <c r="H16" s="68">
        <v>400</v>
      </c>
      <c r="I16" s="68">
        <v>90</v>
      </c>
      <c r="J16" s="68">
        <v>421</v>
      </c>
      <c r="K16" s="68">
        <v>1666</v>
      </c>
      <c r="L16" s="68">
        <v>380</v>
      </c>
      <c r="M16" s="68">
        <v>60</v>
      </c>
      <c r="N16" s="68">
        <v>208</v>
      </c>
      <c r="O16" s="68">
        <v>110</v>
      </c>
      <c r="P16" s="68">
        <v>320</v>
      </c>
      <c r="Q16" s="67">
        <v>70</v>
      </c>
    </row>
    <row r="17" spans="1:17">
      <c r="A17" s="76">
        <v>2034</v>
      </c>
      <c r="B17" s="68">
        <v>850</v>
      </c>
      <c r="C17" s="68">
        <v>470</v>
      </c>
      <c r="D17" s="68">
        <v>189</v>
      </c>
      <c r="E17" s="68">
        <v>140</v>
      </c>
      <c r="F17" s="68">
        <v>44</v>
      </c>
      <c r="G17" s="68">
        <v>107</v>
      </c>
      <c r="H17" s="68">
        <v>360</v>
      </c>
      <c r="I17" s="68">
        <v>75</v>
      </c>
      <c r="J17" s="68">
        <v>406</v>
      </c>
      <c r="K17" s="68">
        <v>1322</v>
      </c>
      <c r="L17" s="68">
        <v>290</v>
      </c>
      <c r="M17" s="68">
        <v>65</v>
      </c>
      <c r="N17" s="68">
        <v>195</v>
      </c>
      <c r="O17" s="68">
        <v>110</v>
      </c>
      <c r="P17" s="68">
        <v>200</v>
      </c>
      <c r="Q17" s="67">
        <v>50</v>
      </c>
    </row>
    <row r="18" spans="1:17">
      <c r="A18" s="77">
        <v>2035</v>
      </c>
      <c r="B18" s="69">
        <v>750</v>
      </c>
      <c r="C18" s="69">
        <v>440</v>
      </c>
      <c r="D18" s="69">
        <v>189</v>
      </c>
      <c r="E18" s="69">
        <v>120</v>
      </c>
      <c r="F18" s="69">
        <v>43</v>
      </c>
      <c r="G18" s="69">
        <v>104</v>
      </c>
      <c r="H18" s="69">
        <v>310</v>
      </c>
      <c r="I18" s="69">
        <v>70</v>
      </c>
      <c r="J18" s="69">
        <v>399</v>
      </c>
      <c r="K18" s="69">
        <v>1134</v>
      </c>
      <c r="L18" s="69">
        <v>220</v>
      </c>
      <c r="M18" s="69">
        <v>55</v>
      </c>
      <c r="N18" s="69">
        <v>143</v>
      </c>
      <c r="O18" s="69">
        <v>100</v>
      </c>
      <c r="P18" s="69">
        <v>170</v>
      </c>
      <c r="Q18" s="70">
        <v>50</v>
      </c>
    </row>
    <row r="19" spans="1:17" ht="17.25" customHeight="1">
      <c r="A19" s="55" t="s">
        <v>34</v>
      </c>
      <c r="B19" s="79" t="s">
        <v>98</v>
      </c>
      <c r="C19" s="95" t="s">
        <v>164</v>
      </c>
      <c r="D19" s="95"/>
      <c r="E19" s="95"/>
      <c r="F19" s="95"/>
      <c r="G19" s="95"/>
      <c r="H19" s="95"/>
      <c r="I19" s="95"/>
      <c r="J19" s="95"/>
      <c r="K19" s="95"/>
      <c r="L19" s="95"/>
      <c r="M19" s="95"/>
      <c r="N19" s="95"/>
      <c r="O19" s="95"/>
      <c r="P19" s="95"/>
      <c r="Q19" s="95"/>
    </row>
    <row r="20" spans="1:17" ht="81" customHeight="1">
      <c r="A20" s="44"/>
      <c r="B20" s="79" t="s">
        <v>105</v>
      </c>
      <c r="C20" s="95" t="s">
        <v>169</v>
      </c>
      <c r="D20" s="95"/>
      <c r="E20" s="95"/>
      <c r="F20" s="95"/>
      <c r="G20" s="95"/>
      <c r="H20" s="95"/>
      <c r="I20" s="95"/>
      <c r="J20" s="95"/>
      <c r="K20" s="95"/>
      <c r="L20" s="95"/>
      <c r="M20" s="95"/>
      <c r="N20" s="95"/>
      <c r="O20" s="95"/>
      <c r="P20" s="95"/>
      <c r="Q20" s="95"/>
    </row>
    <row r="21" spans="1:17" ht="15" customHeight="1">
      <c r="A21" s="55"/>
      <c r="B21" s="48" t="s">
        <v>103</v>
      </c>
      <c r="C21" s="95" t="s">
        <v>203</v>
      </c>
      <c r="D21" s="95"/>
      <c r="E21" s="95"/>
      <c r="F21" s="95"/>
      <c r="G21" s="95"/>
      <c r="H21" s="95"/>
      <c r="I21" s="95"/>
      <c r="J21" s="95"/>
      <c r="K21" s="95"/>
      <c r="L21" s="95"/>
      <c r="M21" s="95"/>
      <c r="N21" s="95"/>
      <c r="O21" s="95"/>
      <c r="P21" s="95"/>
      <c r="Q21" s="95"/>
    </row>
    <row r="22" spans="1:17" ht="27" customHeight="1">
      <c r="B22" s="13" t="s">
        <v>107</v>
      </c>
      <c r="C22" s="96" t="s">
        <v>154</v>
      </c>
      <c r="D22" s="96"/>
      <c r="E22" s="96"/>
      <c r="F22" s="96"/>
      <c r="G22" s="96"/>
      <c r="H22" s="96"/>
      <c r="I22" s="96"/>
      <c r="J22" s="96"/>
      <c r="K22" s="96"/>
      <c r="L22" s="96"/>
      <c r="M22" s="96"/>
      <c r="N22" s="96"/>
      <c r="O22" s="96"/>
      <c r="P22" s="96"/>
      <c r="Q22" s="96"/>
    </row>
    <row r="23" spans="1:17" ht="16.5" customHeight="1">
      <c r="B23" s="13" t="s">
        <v>181</v>
      </c>
      <c r="C23" s="96" t="s">
        <v>182</v>
      </c>
      <c r="D23" s="96"/>
      <c r="E23" s="96"/>
      <c r="F23" s="96"/>
      <c r="G23" s="96"/>
      <c r="H23" s="96"/>
      <c r="I23" s="96"/>
      <c r="J23" s="96"/>
      <c r="K23" s="96"/>
      <c r="L23" s="96"/>
      <c r="M23" s="96"/>
      <c r="N23" s="96"/>
      <c r="O23" s="96"/>
      <c r="P23" s="96"/>
      <c r="Q23" s="96"/>
    </row>
    <row r="24" spans="1:17" ht="194.25" customHeight="1">
      <c r="A24" s="31"/>
      <c r="B24" s="79" t="s">
        <v>100</v>
      </c>
      <c r="C24" s="96" t="s">
        <v>185</v>
      </c>
      <c r="D24" s="96"/>
      <c r="E24" s="96"/>
      <c r="F24" s="96"/>
      <c r="G24" s="96"/>
      <c r="H24" s="96"/>
      <c r="I24" s="96"/>
      <c r="J24" s="96"/>
      <c r="K24" s="96"/>
      <c r="L24" s="96"/>
      <c r="M24" s="96"/>
      <c r="N24" s="96"/>
      <c r="O24" s="96"/>
      <c r="P24" s="96"/>
      <c r="Q24" s="96"/>
    </row>
    <row r="25" spans="1:17" ht="41.25" customHeight="1">
      <c r="A25" s="31"/>
      <c r="B25" s="79" t="s">
        <v>112</v>
      </c>
      <c r="C25" s="96" t="s">
        <v>188</v>
      </c>
      <c r="D25" s="96"/>
      <c r="E25" s="96"/>
      <c r="F25" s="96"/>
      <c r="G25" s="96"/>
      <c r="H25" s="96"/>
      <c r="I25" s="96"/>
      <c r="J25" s="96"/>
      <c r="K25" s="96"/>
      <c r="L25" s="96"/>
      <c r="M25" s="96"/>
      <c r="N25" s="96"/>
      <c r="O25" s="96"/>
      <c r="P25" s="96"/>
      <c r="Q25" s="96"/>
    </row>
    <row r="26" spans="1:17" ht="53.25" customHeight="1">
      <c r="A26" s="31"/>
      <c r="B26" s="43" t="s">
        <v>113</v>
      </c>
      <c r="C26" s="95" t="s">
        <v>193</v>
      </c>
      <c r="D26" s="95"/>
      <c r="E26" s="95"/>
      <c r="F26" s="95"/>
      <c r="G26" s="95"/>
      <c r="H26" s="95"/>
      <c r="I26" s="95"/>
      <c r="J26" s="95"/>
      <c r="K26" s="95"/>
      <c r="L26" s="95"/>
      <c r="M26" s="95"/>
      <c r="N26" s="95"/>
      <c r="O26" s="95"/>
      <c r="P26" s="95"/>
      <c r="Q26" s="95"/>
    </row>
    <row r="27" spans="1:17">
      <c r="A27" s="31"/>
    </row>
    <row r="28" spans="1:17">
      <c r="A28" s="31"/>
    </row>
  </sheetData>
  <mergeCells count="8">
    <mergeCell ref="C19:Q19"/>
    <mergeCell ref="C26:Q26"/>
    <mergeCell ref="C20:Q20"/>
    <mergeCell ref="C22:Q22"/>
    <mergeCell ref="C24:Q24"/>
    <mergeCell ref="C25:Q25"/>
    <mergeCell ref="C23:Q23"/>
    <mergeCell ref="C21:Q21"/>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9"/>
  <dimension ref="A1:Q26"/>
  <sheetViews>
    <sheetView view="pageBreakPreview" topLeftCell="A21" zoomScale="130" zoomScaleNormal="140" zoomScaleSheetLayoutView="13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126</v>
      </c>
      <c r="B3" s="12"/>
    </row>
    <row r="4" spans="1:17" ht="9" customHeight="1">
      <c r="A4" s="12"/>
      <c r="B4" s="12"/>
    </row>
    <row r="5" spans="1:17" ht="10.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0.5" customHeight="1">
      <c r="A6" s="76">
        <v>2023</v>
      </c>
      <c r="B6" s="68">
        <v>450</v>
      </c>
      <c r="C6" s="68">
        <v>440</v>
      </c>
      <c r="D6" s="68">
        <v>194</v>
      </c>
      <c r="E6" s="68">
        <v>220</v>
      </c>
      <c r="F6" s="68">
        <v>84</v>
      </c>
      <c r="G6" s="68">
        <v>147</v>
      </c>
      <c r="H6" s="68">
        <v>420</v>
      </c>
      <c r="I6" s="68">
        <v>65</v>
      </c>
      <c r="J6" s="68">
        <v>340</v>
      </c>
      <c r="K6" s="68">
        <v>3834</v>
      </c>
      <c r="L6" s="68">
        <v>310</v>
      </c>
      <c r="M6" s="68">
        <v>45</v>
      </c>
      <c r="N6" s="68">
        <v>190</v>
      </c>
      <c r="O6" s="68">
        <v>280</v>
      </c>
      <c r="P6" s="68">
        <v>190</v>
      </c>
      <c r="Q6" s="67">
        <v>110</v>
      </c>
    </row>
    <row r="7" spans="1:17" ht="14.25" customHeight="1">
      <c r="A7" s="76">
        <v>2024</v>
      </c>
      <c r="B7" s="68">
        <v>450</v>
      </c>
      <c r="C7" s="68">
        <v>460</v>
      </c>
      <c r="D7" s="68">
        <v>131</v>
      </c>
      <c r="E7" s="68">
        <v>210</v>
      </c>
      <c r="F7" s="68">
        <v>74</v>
      </c>
      <c r="G7" s="68">
        <v>107</v>
      </c>
      <c r="H7" s="68">
        <v>390</v>
      </c>
      <c r="I7" s="68">
        <v>45</v>
      </c>
      <c r="J7" s="68">
        <v>340</v>
      </c>
      <c r="K7" s="68">
        <v>1715</v>
      </c>
      <c r="L7" s="68">
        <v>240</v>
      </c>
      <c r="M7" s="68">
        <v>35</v>
      </c>
      <c r="N7" s="68">
        <v>200</v>
      </c>
      <c r="O7" s="68">
        <v>50</v>
      </c>
      <c r="P7" s="68">
        <v>160</v>
      </c>
      <c r="Q7" s="67">
        <v>100</v>
      </c>
    </row>
    <row r="8" spans="1:17" ht="14.25" customHeight="1">
      <c r="A8" s="76">
        <v>2025</v>
      </c>
      <c r="B8" s="68">
        <v>450</v>
      </c>
      <c r="C8" s="68">
        <v>450</v>
      </c>
      <c r="D8" s="68">
        <v>129</v>
      </c>
      <c r="E8" s="68">
        <v>200</v>
      </c>
      <c r="F8" s="68">
        <v>63</v>
      </c>
      <c r="G8" s="68">
        <v>96</v>
      </c>
      <c r="H8" s="68">
        <v>390</v>
      </c>
      <c r="I8" s="68">
        <v>55</v>
      </c>
      <c r="J8" s="68">
        <v>340</v>
      </c>
      <c r="K8" s="68">
        <v>1682</v>
      </c>
      <c r="L8" s="68">
        <v>220</v>
      </c>
      <c r="M8" s="68">
        <v>25</v>
      </c>
      <c r="N8" s="68">
        <v>170</v>
      </c>
      <c r="O8" s="68">
        <v>70</v>
      </c>
      <c r="P8" s="68">
        <v>80</v>
      </c>
      <c r="Q8" s="67">
        <v>90</v>
      </c>
    </row>
    <row r="9" spans="1:17" ht="14.25" customHeight="1">
      <c r="A9" s="76">
        <v>2026</v>
      </c>
      <c r="B9" s="68">
        <v>400</v>
      </c>
      <c r="C9" s="68">
        <v>440</v>
      </c>
      <c r="D9" s="68">
        <v>128</v>
      </c>
      <c r="E9" s="68">
        <v>200</v>
      </c>
      <c r="F9" s="68">
        <v>71</v>
      </c>
      <c r="G9" s="68">
        <v>90</v>
      </c>
      <c r="H9" s="68">
        <v>340</v>
      </c>
      <c r="I9" s="68">
        <v>55</v>
      </c>
      <c r="J9" s="68">
        <v>340</v>
      </c>
      <c r="K9" s="68">
        <v>1275</v>
      </c>
      <c r="L9" s="68">
        <v>200</v>
      </c>
      <c r="M9" s="68">
        <v>25</v>
      </c>
      <c r="N9" s="68">
        <v>160</v>
      </c>
      <c r="O9" s="68">
        <v>80</v>
      </c>
      <c r="P9" s="68">
        <v>90</v>
      </c>
      <c r="Q9" s="67">
        <v>80</v>
      </c>
    </row>
    <row r="10" spans="1:17" ht="14.25" customHeight="1">
      <c r="A10" s="76">
        <v>2027</v>
      </c>
      <c r="B10" s="68">
        <v>400</v>
      </c>
      <c r="C10" s="68">
        <v>410</v>
      </c>
      <c r="D10" s="68">
        <v>127</v>
      </c>
      <c r="E10" s="68">
        <v>200</v>
      </c>
      <c r="F10" s="68">
        <v>70</v>
      </c>
      <c r="G10" s="68">
        <v>89</v>
      </c>
      <c r="H10" s="68">
        <v>260</v>
      </c>
      <c r="I10" s="68">
        <v>50</v>
      </c>
      <c r="J10" s="68">
        <v>340</v>
      </c>
      <c r="K10" s="68">
        <v>973</v>
      </c>
      <c r="L10" s="68">
        <v>150</v>
      </c>
      <c r="M10" s="68">
        <v>25</v>
      </c>
      <c r="N10" s="68">
        <v>150</v>
      </c>
      <c r="O10" s="68">
        <v>90</v>
      </c>
      <c r="P10" s="68">
        <v>70</v>
      </c>
      <c r="Q10" s="67">
        <v>70</v>
      </c>
    </row>
    <row r="11" spans="1:17" ht="14.25" customHeight="1">
      <c r="A11" s="76">
        <v>2028</v>
      </c>
      <c r="B11" s="68">
        <v>450</v>
      </c>
      <c r="C11" s="68">
        <v>390</v>
      </c>
      <c r="D11" s="68">
        <v>126</v>
      </c>
      <c r="E11" s="68">
        <v>190</v>
      </c>
      <c r="F11" s="68">
        <v>64</v>
      </c>
      <c r="G11" s="68">
        <v>84</v>
      </c>
      <c r="H11" s="68">
        <v>260</v>
      </c>
      <c r="I11" s="68">
        <v>55</v>
      </c>
      <c r="J11" s="68">
        <v>340</v>
      </c>
      <c r="K11" s="68">
        <v>959</v>
      </c>
      <c r="L11" s="68">
        <v>120</v>
      </c>
      <c r="M11" s="68">
        <v>25</v>
      </c>
      <c r="N11" s="68">
        <v>150</v>
      </c>
      <c r="O11" s="68">
        <v>80</v>
      </c>
      <c r="P11" s="68">
        <v>90</v>
      </c>
      <c r="Q11" s="67">
        <v>50</v>
      </c>
    </row>
    <row r="12" spans="1:17" ht="14.25" customHeight="1">
      <c r="A12" s="76">
        <v>2029</v>
      </c>
      <c r="B12" s="68">
        <v>400</v>
      </c>
      <c r="C12" s="68">
        <v>370</v>
      </c>
      <c r="D12" s="68">
        <v>128</v>
      </c>
      <c r="E12" s="68">
        <v>190</v>
      </c>
      <c r="F12" s="68">
        <v>61</v>
      </c>
      <c r="G12" s="68">
        <v>80</v>
      </c>
      <c r="H12" s="68">
        <v>230</v>
      </c>
      <c r="I12" s="68">
        <v>60</v>
      </c>
      <c r="J12" s="68">
        <v>340</v>
      </c>
      <c r="K12" s="68">
        <v>879</v>
      </c>
      <c r="L12" s="68">
        <v>110</v>
      </c>
      <c r="M12" s="68">
        <v>20</v>
      </c>
      <c r="N12" s="68">
        <v>140</v>
      </c>
      <c r="O12" s="68">
        <v>80</v>
      </c>
      <c r="P12" s="68">
        <v>90</v>
      </c>
      <c r="Q12" s="67">
        <v>40</v>
      </c>
    </row>
    <row r="13" spans="1:17" ht="14.25" customHeight="1">
      <c r="A13" s="76">
        <v>2030</v>
      </c>
      <c r="B13" s="68">
        <v>400</v>
      </c>
      <c r="C13" s="68">
        <v>350</v>
      </c>
      <c r="D13" s="68">
        <v>121</v>
      </c>
      <c r="E13" s="68">
        <v>190</v>
      </c>
      <c r="F13" s="68">
        <v>62</v>
      </c>
      <c r="G13" s="68">
        <v>79</v>
      </c>
      <c r="H13" s="68">
        <v>220</v>
      </c>
      <c r="I13" s="68">
        <v>50</v>
      </c>
      <c r="J13" s="68">
        <v>340</v>
      </c>
      <c r="K13" s="68">
        <v>780</v>
      </c>
      <c r="L13" s="68">
        <v>110</v>
      </c>
      <c r="M13" s="68">
        <v>25</v>
      </c>
      <c r="N13" s="68">
        <v>120</v>
      </c>
      <c r="O13" s="68">
        <v>70</v>
      </c>
      <c r="P13" s="68">
        <v>80</v>
      </c>
      <c r="Q13" s="67">
        <v>40</v>
      </c>
    </row>
    <row r="14" spans="1:17" ht="14.25" customHeight="1">
      <c r="A14" s="76">
        <v>2031</v>
      </c>
      <c r="B14" s="68">
        <v>400</v>
      </c>
      <c r="C14" s="68">
        <v>340</v>
      </c>
      <c r="D14" s="68">
        <v>110</v>
      </c>
      <c r="E14" s="68">
        <v>150</v>
      </c>
      <c r="F14" s="68">
        <v>62</v>
      </c>
      <c r="G14" s="68">
        <v>72</v>
      </c>
      <c r="H14" s="68">
        <v>140</v>
      </c>
      <c r="I14" s="68">
        <v>50</v>
      </c>
      <c r="J14" s="68">
        <v>340</v>
      </c>
      <c r="K14" s="68">
        <v>651</v>
      </c>
      <c r="L14" s="68">
        <v>100</v>
      </c>
      <c r="M14" s="68">
        <v>15</v>
      </c>
      <c r="N14" s="68">
        <v>108</v>
      </c>
      <c r="O14" s="68">
        <v>80</v>
      </c>
      <c r="P14" s="68">
        <v>80</v>
      </c>
      <c r="Q14" s="67">
        <v>30</v>
      </c>
    </row>
    <row r="15" spans="1:17" ht="12.75" customHeight="1">
      <c r="A15" s="76">
        <v>2032</v>
      </c>
      <c r="B15" s="68">
        <v>450</v>
      </c>
      <c r="C15" s="68">
        <v>240</v>
      </c>
      <c r="D15" s="68">
        <v>110</v>
      </c>
      <c r="E15" s="68">
        <v>150</v>
      </c>
      <c r="F15" s="68">
        <v>62</v>
      </c>
      <c r="G15" s="68">
        <v>70</v>
      </c>
      <c r="H15" s="68">
        <v>130</v>
      </c>
      <c r="I15" s="68">
        <v>50</v>
      </c>
      <c r="J15" s="68">
        <v>340</v>
      </c>
      <c r="K15" s="68">
        <v>621</v>
      </c>
      <c r="L15" s="68">
        <v>90</v>
      </c>
      <c r="M15" s="68">
        <v>20</v>
      </c>
      <c r="N15" s="68">
        <v>96</v>
      </c>
      <c r="O15" s="68">
        <v>80</v>
      </c>
      <c r="P15" s="68">
        <v>90</v>
      </c>
      <c r="Q15" s="67">
        <v>30</v>
      </c>
    </row>
    <row r="16" spans="1:17">
      <c r="A16" s="76">
        <v>2033</v>
      </c>
      <c r="B16" s="68">
        <v>500</v>
      </c>
      <c r="C16" s="68">
        <v>190</v>
      </c>
      <c r="D16" s="68">
        <v>110</v>
      </c>
      <c r="E16" s="68">
        <v>130</v>
      </c>
      <c r="F16" s="68">
        <v>62</v>
      </c>
      <c r="G16" s="68">
        <v>70</v>
      </c>
      <c r="H16" s="68">
        <v>100</v>
      </c>
      <c r="I16" s="68">
        <v>50</v>
      </c>
      <c r="J16" s="68">
        <v>340</v>
      </c>
      <c r="K16" s="68">
        <v>625</v>
      </c>
      <c r="L16" s="68">
        <v>80</v>
      </c>
      <c r="M16" s="68">
        <v>20</v>
      </c>
      <c r="N16" s="68">
        <v>75</v>
      </c>
      <c r="O16" s="68">
        <v>90</v>
      </c>
      <c r="P16" s="68">
        <v>90</v>
      </c>
      <c r="Q16" s="67">
        <v>20</v>
      </c>
    </row>
    <row r="17" spans="1:17">
      <c r="A17" s="76">
        <v>2034</v>
      </c>
      <c r="B17" s="68">
        <v>550</v>
      </c>
      <c r="C17" s="68">
        <v>160</v>
      </c>
      <c r="D17" s="68">
        <v>110</v>
      </c>
      <c r="E17" s="68">
        <v>140</v>
      </c>
      <c r="F17" s="68">
        <v>62</v>
      </c>
      <c r="G17" s="68">
        <v>76</v>
      </c>
      <c r="H17" s="68">
        <v>110</v>
      </c>
      <c r="I17" s="68">
        <v>50</v>
      </c>
      <c r="J17" s="68">
        <v>340</v>
      </c>
      <c r="K17" s="68">
        <v>660</v>
      </c>
      <c r="L17" s="68">
        <v>80</v>
      </c>
      <c r="M17" s="68">
        <v>20</v>
      </c>
      <c r="N17" s="68">
        <v>53</v>
      </c>
      <c r="O17" s="68">
        <v>80</v>
      </c>
      <c r="P17" s="68">
        <v>90</v>
      </c>
      <c r="Q17" s="67">
        <v>20</v>
      </c>
    </row>
    <row r="18" spans="1:17">
      <c r="A18" s="77">
        <v>2035</v>
      </c>
      <c r="B18" s="69">
        <v>400</v>
      </c>
      <c r="C18" s="69">
        <v>210</v>
      </c>
      <c r="D18" s="69">
        <v>110</v>
      </c>
      <c r="E18" s="69">
        <v>140</v>
      </c>
      <c r="F18" s="69">
        <v>62</v>
      </c>
      <c r="G18" s="69">
        <v>76</v>
      </c>
      <c r="H18" s="69">
        <v>110</v>
      </c>
      <c r="I18" s="69">
        <v>40</v>
      </c>
      <c r="J18" s="69">
        <v>340</v>
      </c>
      <c r="K18" s="69">
        <v>656</v>
      </c>
      <c r="L18" s="69">
        <v>100</v>
      </c>
      <c r="M18" s="69">
        <v>20</v>
      </c>
      <c r="N18" s="69">
        <v>32</v>
      </c>
      <c r="O18" s="69">
        <v>80</v>
      </c>
      <c r="P18" s="69">
        <v>80</v>
      </c>
      <c r="Q18" s="70">
        <v>10</v>
      </c>
    </row>
    <row r="19" spans="1:17" ht="65.25" customHeight="1">
      <c r="A19" s="55" t="s">
        <v>34</v>
      </c>
      <c r="B19" s="79" t="s">
        <v>105</v>
      </c>
      <c r="C19" s="95" t="s">
        <v>169</v>
      </c>
      <c r="D19" s="95"/>
      <c r="E19" s="95"/>
      <c r="F19" s="95"/>
      <c r="G19" s="95"/>
      <c r="H19" s="95"/>
      <c r="I19" s="95"/>
      <c r="J19" s="95"/>
      <c r="K19" s="95"/>
      <c r="L19" s="95"/>
      <c r="M19" s="95"/>
      <c r="N19" s="95"/>
      <c r="O19" s="95"/>
      <c r="P19" s="95"/>
      <c r="Q19" s="95"/>
    </row>
    <row r="20" spans="1:17" ht="15" customHeight="1">
      <c r="A20" s="55"/>
      <c r="B20" s="48" t="s">
        <v>103</v>
      </c>
      <c r="C20" s="95" t="s">
        <v>203</v>
      </c>
      <c r="D20" s="95"/>
      <c r="E20" s="95"/>
      <c r="F20" s="95"/>
      <c r="G20" s="95"/>
      <c r="H20" s="95"/>
      <c r="I20" s="95"/>
      <c r="J20" s="95"/>
      <c r="K20" s="95"/>
      <c r="L20" s="95"/>
      <c r="M20" s="95"/>
      <c r="N20" s="95"/>
      <c r="O20" s="95"/>
      <c r="P20" s="95"/>
      <c r="Q20" s="95"/>
    </row>
    <row r="21" spans="1:17" ht="15" customHeight="1">
      <c r="A21" s="44"/>
      <c r="B21" s="13" t="s">
        <v>107</v>
      </c>
      <c r="C21" s="96" t="s">
        <v>154</v>
      </c>
      <c r="D21" s="96"/>
      <c r="E21" s="96"/>
      <c r="F21" s="96"/>
      <c r="G21" s="96"/>
      <c r="H21" s="96"/>
      <c r="I21" s="96"/>
      <c r="J21" s="96"/>
      <c r="K21" s="96"/>
      <c r="L21" s="96"/>
      <c r="M21" s="96"/>
      <c r="N21" s="96"/>
      <c r="O21" s="96"/>
      <c r="P21" s="96"/>
      <c r="Q21" s="96"/>
    </row>
    <row r="22" spans="1:17" ht="220.5" customHeight="1">
      <c r="A22" s="31"/>
      <c r="B22" s="79" t="s">
        <v>100</v>
      </c>
      <c r="C22" s="96" t="s">
        <v>186</v>
      </c>
      <c r="D22" s="96"/>
      <c r="E22" s="96"/>
      <c r="F22" s="96"/>
      <c r="G22" s="96"/>
      <c r="H22" s="96"/>
      <c r="I22" s="96"/>
      <c r="J22" s="96"/>
      <c r="K22" s="96"/>
      <c r="L22" s="96"/>
      <c r="M22" s="96"/>
      <c r="N22" s="96"/>
      <c r="O22" s="96"/>
      <c r="P22" s="96"/>
      <c r="Q22" s="96"/>
    </row>
    <row r="23" spans="1:17" ht="28.5" customHeight="1">
      <c r="A23" s="31"/>
      <c r="B23" s="79" t="s">
        <v>112</v>
      </c>
      <c r="C23" s="96" t="s">
        <v>188</v>
      </c>
      <c r="D23" s="96"/>
      <c r="E23" s="96"/>
      <c r="F23" s="96"/>
      <c r="G23" s="96"/>
      <c r="H23" s="96"/>
      <c r="I23" s="96"/>
      <c r="J23" s="96"/>
      <c r="K23" s="96"/>
      <c r="L23" s="96"/>
      <c r="M23" s="96"/>
      <c r="N23" s="96"/>
      <c r="O23" s="96"/>
      <c r="P23" s="96"/>
      <c r="Q23" s="96"/>
    </row>
    <row r="24" spans="1:17" ht="46.5" customHeight="1">
      <c r="A24" s="31"/>
      <c r="B24" s="43" t="s">
        <v>113</v>
      </c>
      <c r="C24" s="95" t="s">
        <v>193</v>
      </c>
      <c r="D24" s="95"/>
      <c r="E24" s="95"/>
      <c r="F24" s="95"/>
      <c r="G24" s="95"/>
      <c r="H24" s="95"/>
      <c r="I24" s="95"/>
      <c r="J24" s="95"/>
      <c r="K24" s="95"/>
      <c r="L24" s="95"/>
      <c r="M24" s="95"/>
      <c r="N24" s="95"/>
      <c r="O24" s="95"/>
      <c r="P24" s="95"/>
      <c r="Q24" s="95"/>
    </row>
    <row r="25" spans="1:17">
      <c r="A25" s="31"/>
    </row>
    <row r="26" spans="1:17">
      <c r="A26" s="31"/>
    </row>
  </sheetData>
  <mergeCells count="6">
    <mergeCell ref="C24:Q24"/>
    <mergeCell ref="C19:Q19"/>
    <mergeCell ref="C21:Q21"/>
    <mergeCell ref="C22:Q22"/>
    <mergeCell ref="C23:Q23"/>
    <mergeCell ref="C20:Q20"/>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0"/>
  <dimension ref="A1:Q24"/>
  <sheetViews>
    <sheetView view="pageBreakPreview" topLeftCell="A5"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137</v>
      </c>
      <c r="B3" s="12"/>
    </row>
    <row r="4" spans="1:17" ht="9" customHeight="1">
      <c r="A4" s="12"/>
      <c r="B4" s="12"/>
    </row>
    <row r="5" spans="1:17" ht="14.2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4.25" customHeight="1">
      <c r="A6" s="76">
        <v>2023</v>
      </c>
      <c r="B6" s="68">
        <v>300</v>
      </c>
      <c r="C6" s="68">
        <v>410</v>
      </c>
      <c r="D6" s="68">
        <v>24</v>
      </c>
      <c r="E6" s="68">
        <v>0</v>
      </c>
      <c r="F6" s="68">
        <v>0</v>
      </c>
      <c r="G6" s="68">
        <v>0</v>
      </c>
      <c r="H6" s="68">
        <v>20</v>
      </c>
      <c r="I6" s="68">
        <v>0</v>
      </c>
      <c r="J6" s="68">
        <v>80</v>
      </c>
      <c r="K6" s="68">
        <v>30</v>
      </c>
      <c r="L6" s="68">
        <v>0</v>
      </c>
      <c r="M6" s="68">
        <v>0</v>
      </c>
      <c r="N6" s="68">
        <v>0</v>
      </c>
      <c r="O6" s="68">
        <v>0</v>
      </c>
      <c r="P6" s="68">
        <v>0</v>
      </c>
      <c r="Q6" s="67">
        <v>0</v>
      </c>
    </row>
    <row r="7" spans="1:17" ht="14.25" customHeight="1">
      <c r="A7" s="76">
        <v>2024</v>
      </c>
      <c r="B7" s="68">
        <v>300</v>
      </c>
      <c r="C7" s="68">
        <v>370</v>
      </c>
      <c r="D7" s="68">
        <v>16</v>
      </c>
      <c r="E7" s="68">
        <v>0</v>
      </c>
      <c r="F7" s="68">
        <v>0</v>
      </c>
      <c r="G7" s="68">
        <v>0</v>
      </c>
      <c r="H7" s="68">
        <v>20</v>
      </c>
      <c r="I7" s="68">
        <v>0</v>
      </c>
      <c r="J7" s="68">
        <v>80</v>
      </c>
      <c r="K7" s="68">
        <v>40</v>
      </c>
      <c r="L7" s="68">
        <v>0</v>
      </c>
      <c r="M7" s="68">
        <v>0</v>
      </c>
      <c r="N7" s="68">
        <v>0</v>
      </c>
      <c r="O7" s="68">
        <v>0</v>
      </c>
      <c r="P7" s="68">
        <v>0</v>
      </c>
      <c r="Q7" s="67">
        <v>0</v>
      </c>
    </row>
    <row r="8" spans="1:17" ht="14.25" customHeight="1">
      <c r="A8" s="76">
        <v>2025</v>
      </c>
      <c r="B8" s="68">
        <v>300</v>
      </c>
      <c r="C8" s="68">
        <v>320</v>
      </c>
      <c r="D8" s="68">
        <v>16</v>
      </c>
      <c r="E8" s="68">
        <v>0</v>
      </c>
      <c r="F8" s="68">
        <v>0</v>
      </c>
      <c r="G8" s="68">
        <v>0</v>
      </c>
      <c r="H8" s="68">
        <v>20</v>
      </c>
      <c r="I8" s="68">
        <v>0</v>
      </c>
      <c r="J8" s="68">
        <v>84</v>
      </c>
      <c r="K8" s="68">
        <v>43</v>
      </c>
      <c r="L8" s="68">
        <v>0</v>
      </c>
      <c r="M8" s="68">
        <v>0</v>
      </c>
      <c r="N8" s="68">
        <v>0</v>
      </c>
      <c r="O8" s="68">
        <v>0</v>
      </c>
      <c r="P8" s="68">
        <v>0</v>
      </c>
      <c r="Q8" s="67">
        <v>0</v>
      </c>
    </row>
    <row r="9" spans="1:17" ht="14.25" customHeight="1">
      <c r="A9" s="76">
        <v>2026</v>
      </c>
      <c r="B9" s="68">
        <v>300</v>
      </c>
      <c r="C9" s="68">
        <v>320</v>
      </c>
      <c r="D9" s="68">
        <v>16</v>
      </c>
      <c r="E9" s="68">
        <v>0</v>
      </c>
      <c r="F9" s="68">
        <v>0</v>
      </c>
      <c r="G9" s="68">
        <v>0</v>
      </c>
      <c r="H9" s="68">
        <v>20</v>
      </c>
      <c r="I9" s="68">
        <v>0</v>
      </c>
      <c r="J9" s="68">
        <v>87</v>
      </c>
      <c r="K9" s="68">
        <v>26</v>
      </c>
      <c r="L9" s="68">
        <v>0</v>
      </c>
      <c r="M9" s="68">
        <v>0</v>
      </c>
      <c r="N9" s="68">
        <v>0</v>
      </c>
      <c r="O9" s="68">
        <v>0</v>
      </c>
      <c r="P9" s="68">
        <v>0</v>
      </c>
      <c r="Q9" s="67">
        <v>0</v>
      </c>
    </row>
    <row r="10" spans="1:17" ht="14.25" customHeight="1">
      <c r="A10" s="76">
        <v>2027</v>
      </c>
      <c r="B10" s="68">
        <v>300</v>
      </c>
      <c r="C10" s="68">
        <v>310</v>
      </c>
      <c r="D10" s="68">
        <v>16</v>
      </c>
      <c r="E10" s="68">
        <v>0</v>
      </c>
      <c r="F10" s="68">
        <v>0</v>
      </c>
      <c r="G10" s="68">
        <v>0</v>
      </c>
      <c r="H10" s="68">
        <v>30</v>
      </c>
      <c r="I10" s="68">
        <v>0</v>
      </c>
      <c r="J10" s="68">
        <v>87</v>
      </c>
      <c r="K10" s="68">
        <v>36</v>
      </c>
      <c r="L10" s="68">
        <v>0</v>
      </c>
      <c r="M10" s="68">
        <v>0</v>
      </c>
      <c r="N10" s="68">
        <v>0</v>
      </c>
      <c r="O10" s="68">
        <v>0</v>
      </c>
      <c r="P10" s="68">
        <v>0</v>
      </c>
      <c r="Q10" s="67">
        <v>0</v>
      </c>
    </row>
    <row r="11" spans="1:17" ht="14.25" customHeight="1">
      <c r="A11" s="76">
        <v>2028</v>
      </c>
      <c r="B11" s="68">
        <v>300</v>
      </c>
      <c r="C11" s="68">
        <v>300</v>
      </c>
      <c r="D11" s="68">
        <v>15</v>
      </c>
      <c r="E11" s="68">
        <v>0</v>
      </c>
      <c r="F11" s="68">
        <v>0</v>
      </c>
      <c r="G11" s="68">
        <v>0</v>
      </c>
      <c r="H11" s="68">
        <v>30</v>
      </c>
      <c r="I11" s="68">
        <v>0</v>
      </c>
      <c r="J11" s="68">
        <v>88</v>
      </c>
      <c r="K11" s="68">
        <v>31</v>
      </c>
      <c r="L11" s="68">
        <v>0</v>
      </c>
      <c r="M11" s="68">
        <v>0</v>
      </c>
      <c r="N11" s="68">
        <v>0</v>
      </c>
      <c r="O11" s="68">
        <v>0</v>
      </c>
      <c r="P11" s="68">
        <v>0</v>
      </c>
      <c r="Q11" s="67">
        <v>0</v>
      </c>
    </row>
    <row r="12" spans="1:17" ht="14.25" customHeight="1">
      <c r="A12" s="76">
        <v>2029</v>
      </c>
      <c r="B12" s="68">
        <v>300</v>
      </c>
      <c r="C12" s="68">
        <v>220</v>
      </c>
      <c r="D12" s="68">
        <v>16</v>
      </c>
      <c r="E12" s="68">
        <v>0</v>
      </c>
      <c r="F12" s="68">
        <v>0</v>
      </c>
      <c r="G12" s="68">
        <v>0</v>
      </c>
      <c r="H12" s="68">
        <v>30</v>
      </c>
      <c r="I12" s="68">
        <v>0</v>
      </c>
      <c r="J12" s="68">
        <v>88</v>
      </c>
      <c r="K12" s="68">
        <v>33</v>
      </c>
      <c r="L12" s="68">
        <v>0</v>
      </c>
      <c r="M12" s="68">
        <v>0</v>
      </c>
      <c r="N12" s="68">
        <v>0</v>
      </c>
      <c r="O12" s="68">
        <v>0</v>
      </c>
      <c r="P12" s="68">
        <v>0</v>
      </c>
      <c r="Q12" s="67">
        <v>0</v>
      </c>
    </row>
    <row r="13" spans="1:17" ht="14.25" customHeight="1">
      <c r="A13" s="76">
        <v>2030</v>
      </c>
      <c r="B13" s="68">
        <v>300</v>
      </c>
      <c r="C13" s="68">
        <v>270</v>
      </c>
      <c r="D13" s="68">
        <v>15</v>
      </c>
      <c r="E13" s="68">
        <v>0</v>
      </c>
      <c r="F13" s="68">
        <v>0</v>
      </c>
      <c r="G13" s="68">
        <v>0</v>
      </c>
      <c r="H13" s="68">
        <v>30</v>
      </c>
      <c r="I13" s="68">
        <v>0</v>
      </c>
      <c r="J13" s="68">
        <v>93</v>
      </c>
      <c r="K13" s="68">
        <v>32</v>
      </c>
      <c r="L13" s="68">
        <v>0</v>
      </c>
      <c r="M13" s="68">
        <v>0</v>
      </c>
      <c r="N13" s="68">
        <v>0</v>
      </c>
      <c r="O13" s="68">
        <v>0</v>
      </c>
      <c r="P13" s="68">
        <v>0</v>
      </c>
      <c r="Q13" s="67">
        <v>0</v>
      </c>
    </row>
    <row r="14" spans="1:17" ht="14.25" customHeight="1">
      <c r="A14" s="76">
        <v>2031</v>
      </c>
      <c r="B14" s="68">
        <v>300</v>
      </c>
      <c r="C14" s="68">
        <v>270</v>
      </c>
      <c r="D14" s="68">
        <v>14</v>
      </c>
      <c r="E14" s="68">
        <v>0</v>
      </c>
      <c r="F14" s="68">
        <v>0</v>
      </c>
      <c r="G14" s="68">
        <v>0</v>
      </c>
      <c r="H14" s="68">
        <v>30</v>
      </c>
      <c r="I14" s="68">
        <v>0</v>
      </c>
      <c r="J14" s="68">
        <v>93</v>
      </c>
      <c r="K14" s="68">
        <v>48</v>
      </c>
      <c r="L14" s="68">
        <v>0</v>
      </c>
      <c r="M14" s="68">
        <v>0</v>
      </c>
      <c r="N14" s="68">
        <v>0</v>
      </c>
      <c r="O14" s="68">
        <v>0</v>
      </c>
      <c r="P14" s="68">
        <v>0</v>
      </c>
      <c r="Q14" s="67">
        <v>0</v>
      </c>
    </row>
    <row r="15" spans="1:17" ht="12.75" customHeight="1">
      <c r="A15" s="76">
        <v>2032</v>
      </c>
      <c r="B15" s="68">
        <v>300</v>
      </c>
      <c r="C15" s="68">
        <v>270</v>
      </c>
      <c r="D15" s="68">
        <v>14</v>
      </c>
      <c r="E15" s="68">
        <v>0</v>
      </c>
      <c r="F15" s="68">
        <v>0</v>
      </c>
      <c r="G15" s="68">
        <v>0</v>
      </c>
      <c r="H15" s="68">
        <v>30</v>
      </c>
      <c r="I15" s="68">
        <v>0</v>
      </c>
      <c r="J15" s="68">
        <v>91</v>
      </c>
      <c r="K15" s="68">
        <v>59</v>
      </c>
      <c r="L15" s="68">
        <v>0</v>
      </c>
      <c r="M15" s="68">
        <v>0</v>
      </c>
      <c r="N15" s="68">
        <v>0</v>
      </c>
      <c r="O15" s="68">
        <v>0</v>
      </c>
      <c r="P15" s="68">
        <v>0</v>
      </c>
      <c r="Q15" s="67">
        <v>0</v>
      </c>
    </row>
    <row r="16" spans="1:17" ht="12.75" customHeight="1">
      <c r="A16" s="76">
        <v>2033</v>
      </c>
      <c r="B16" s="68">
        <v>300</v>
      </c>
      <c r="C16" s="68">
        <v>250</v>
      </c>
      <c r="D16" s="68">
        <v>14</v>
      </c>
      <c r="E16" s="68">
        <v>0</v>
      </c>
      <c r="F16" s="68">
        <v>0</v>
      </c>
      <c r="G16" s="68">
        <v>0</v>
      </c>
      <c r="H16" s="68">
        <v>30</v>
      </c>
      <c r="I16" s="68">
        <v>0</v>
      </c>
      <c r="J16" s="68">
        <v>91</v>
      </c>
      <c r="K16" s="68">
        <v>69</v>
      </c>
      <c r="L16" s="68">
        <v>0</v>
      </c>
      <c r="M16" s="68">
        <v>0</v>
      </c>
      <c r="N16" s="68">
        <v>0</v>
      </c>
      <c r="O16" s="68">
        <v>0</v>
      </c>
      <c r="P16" s="68">
        <v>0</v>
      </c>
      <c r="Q16" s="67">
        <v>0</v>
      </c>
    </row>
    <row r="17" spans="1:17" ht="12.75" customHeight="1">
      <c r="A17" s="76">
        <v>2034</v>
      </c>
      <c r="B17" s="68">
        <v>300</v>
      </c>
      <c r="C17" s="68">
        <v>240</v>
      </c>
      <c r="D17" s="68">
        <v>14</v>
      </c>
      <c r="E17" s="68">
        <v>0</v>
      </c>
      <c r="F17" s="68">
        <v>0</v>
      </c>
      <c r="G17" s="68">
        <v>0</v>
      </c>
      <c r="H17" s="68">
        <v>30</v>
      </c>
      <c r="I17" s="68">
        <v>0</v>
      </c>
      <c r="J17" s="68">
        <v>87</v>
      </c>
      <c r="K17" s="68">
        <v>55</v>
      </c>
      <c r="L17" s="68">
        <v>0</v>
      </c>
      <c r="M17" s="68">
        <v>0</v>
      </c>
      <c r="N17" s="68">
        <v>0</v>
      </c>
      <c r="O17" s="68">
        <v>0</v>
      </c>
      <c r="P17" s="68">
        <v>0</v>
      </c>
      <c r="Q17" s="67">
        <v>0</v>
      </c>
    </row>
    <row r="18" spans="1:17" ht="12.75" customHeight="1">
      <c r="A18" s="77">
        <v>2035</v>
      </c>
      <c r="B18" s="69">
        <v>300</v>
      </c>
      <c r="C18" s="69">
        <v>220</v>
      </c>
      <c r="D18" s="69">
        <v>14</v>
      </c>
      <c r="E18" s="69">
        <v>0</v>
      </c>
      <c r="F18" s="69">
        <v>0</v>
      </c>
      <c r="G18" s="69">
        <v>0</v>
      </c>
      <c r="H18" s="69">
        <v>30</v>
      </c>
      <c r="I18" s="69">
        <v>0</v>
      </c>
      <c r="J18" s="69">
        <v>86</v>
      </c>
      <c r="K18" s="69">
        <v>47</v>
      </c>
      <c r="L18" s="69">
        <v>0</v>
      </c>
      <c r="M18" s="69">
        <v>0</v>
      </c>
      <c r="N18" s="69">
        <v>0</v>
      </c>
      <c r="O18" s="69">
        <v>0</v>
      </c>
      <c r="P18" s="69">
        <v>0</v>
      </c>
      <c r="Q18" s="70">
        <v>0</v>
      </c>
    </row>
    <row r="19" spans="1:17" ht="15.75" customHeight="1">
      <c r="A19" s="55" t="s">
        <v>34</v>
      </c>
      <c r="B19" s="79" t="s">
        <v>98</v>
      </c>
      <c r="C19" s="95" t="s">
        <v>165</v>
      </c>
      <c r="D19" s="95"/>
      <c r="E19" s="95"/>
      <c r="F19" s="95"/>
      <c r="G19" s="95"/>
      <c r="H19" s="95"/>
      <c r="I19" s="95"/>
      <c r="J19" s="95"/>
      <c r="K19" s="95"/>
      <c r="L19" s="95"/>
      <c r="M19" s="95"/>
      <c r="N19" s="95"/>
      <c r="O19" s="95"/>
      <c r="P19" s="95"/>
      <c r="Q19" s="95"/>
    </row>
    <row r="20" spans="1:17" ht="82.5" customHeight="1">
      <c r="A20" s="57"/>
      <c r="B20" s="79" t="s">
        <v>105</v>
      </c>
      <c r="C20" s="95" t="s">
        <v>169</v>
      </c>
      <c r="D20" s="95"/>
      <c r="E20" s="95"/>
      <c r="F20" s="95"/>
      <c r="G20" s="95"/>
      <c r="H20" s="95"/>
      <c r="I20" s="95"/>
      <c r="J20" s="95"/>
      <c r="K20" s="95"/>
      <c r="L20" s="95"/>
      <c r="M20" s="95"/>
      <c r="N20" s="95"/>
      <c r="O20" s="95"/>
      <c r="P20" s="95"/>
      <c r="Q20" s="95"/>
    </row>
    <row r="21" spans="1:17" ht="27.75" customHeight="1">
      <c r="A21" s="55"/>
      <c r="B21" s="13" t="s">
        <v>107</v>
      </c>
      <c r="C21" s="95" t="s">
        <v>154</v>
      </c>
      <c r="D21" s="95"/>
      <c r="E21" s="95"/>
      <c r="F21" s="95"/>
      <c r="G21" s="95"/>
      <c r="H21" s="95"/>
      <c r="I21" s="95"/>
      <c r="J21" s="95"/>
      <c r="K21" s="95"/>
      <c r="L21" s="95"/>
      <c r="M21" s="95"/>
      <c r="N21" s="95"/>
      <c r="O21" s="95"/>
      <c r="P21" s="95"/>
      <c r="Q21" s="95"/>
    </row>
    <row r="22" spans="1:17">
      <c r="A22" s="31"/>
    </row>
    <row r="23" spans="1:17">
      <c r="A23" s="31"/>
    </row>
    <row r="24" spans="1:17">
      <c r="A24" s="31"/>
    </row>
  </sheetData>
  <mergeCells count="3">
    <mergeCell ref="C19:Q19"/>
    <mergeCell ref="C20:Q20"/>
    <mergeCell ref="C21:Q21"/>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32"/>
  <dimension ref="A1:Q28"/>
  <sheetViews>
    <sheetView view="pageBreakPreview" topLeftCell="A12"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ht="15" customHeight="1">
      <c r="A3" s="4" t="s">
        <v>114</v>
      </c>
      <c r="B3" s="1"/>
      <c r="C3" s="2"/>
      <c r="D3" s="2"/>
      <c r="E3" s="2"/>
      <c r="F3" s="2"/>
      <c r="G3" s="2"/>
      <c r="H3" s="2"/>
      <c r="I3" s="2"/>
      <c r="J3" s="2"/>
      <c r="K3" s="2"/>
      <c r="L3" s="2"/>
      <c r="M3" s="2"/>
      <c r="N3" s="2"/>
      <c r="O3" s="2"/>
      <c r="P3" s="2"/>
      <c r="Q3" s="2"/>
    </row>
    <row r="4" spans="1:17" ht="9" customHeight="1">
      <c r="A4" s="4"/>
      <c r="B4" s="1"/>
      <c r="C4" s="2"/>
      <c r="D4" s="2"/>
      <c r="E4" s="2"/>
      <c r="F4" s="2"/>
      <c r="G4" s="2"/>
      <c r="H4" s="2"/>
      <c r="I4" s="2"/>
      <c r="J4" s="2"/>
      <c r="K4" s="2"/>
      <c r="L4" s="2"/>
      <c r="M4" s="2"/>
      <c r="N4" s="2"/>
      <c r="O4" s="2"/>
      <c r="P4" s="2"/>
      <c r="Q4" s="2"/>
    </row>
    <row r="5" spans="1:17" ht="12"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 customHeight="1">
      <c r="A6" s="76">
        <v>2023</v>
      </c>
      <c r="B6" s="68">
        <v>1100</v>
      </c>
      <c r="C6" s="68">
        <v>1280</v>
      </c>
      <c r="D6" s="68">
        <v>0</v>
      </c>
      <c r="E6" s="68">
        <v>300</v>
      </c>
      <c r="F6" s="68">
        <v>57</v>
      </c>
      <c r="G6" s="68">
        <v>90</v>
      </c>
      <c r="H6" s="68">
        <v>570</v>
      </c>
      <c r="I6" s="68">
        <v>105</v>
      </c>
      <c r="J6" s="68">
        <v>750</v>
      </c>
      <c r="K6" s="68">
        <v>1173</v>
      </c>
      <c r="L6" s="68">
        <v>460</v>
      </c>
      <c r="M6" s="68">
        <v>75</v>
      </c>
      <c r="N6" s="68">
        <v>429</v>
      </c>
      <c r="O6" s="68">
        <v>102</v>
      </c>
      <c r="P6" s="68">
        <v>266</v>
      </c>
      <c r="Q6" s="67">
        <v>230</v>
      </c>
    </row>
    <row r="7" spans="1:17" ht="14.25" customHeight="1">
      <c r="A7" s="76">
        <v>2024</v>
      </c>
      <c r="B7" s="68">
        <v>1100</v>
      </c>
      <c r="C7" s="68">
        <v>1300</v>
      </c>
      <c r="D7" s="68">
        <v>0</v>
      </c>
      <c r="E7" s="68">
        <v>310</v>
      </c>
      <c r="F7" s="68">
        <v>74</v>
      </c>
      <c r="G7" s="68">
        <v>90</v>
      </c>
      <c r="H7" s="68">
        <v>530</v>
      </c>
      <c r="I7" s="68">
        <v>95</v>
      </c>
      <c r="J7" s="68">
        <v>690</v>
      </c>
      <c r="K7" s="68">
        <v>1099</v>
      </c>
      <c r="L7" s="68">
        <v>550</v>
      </c>
      <c r="M7" s="68">
        <v>65</v>
      </c>
      <c r="N7" s="68">
        <v>417</v>
      </c>
      <c r="O7" s="68">
        <v>168</v>
      </c>
      <c r="P7" s="68">
        <v>266</v>
      </c>
      <c r="Q7" s="67">
        <v>230</v>
      </c>
    </row>
    <row r="8" spans="1:17" ht="14.25" customHeight="1">
      <c r="A8" s="76">
        <v>2025</v>
      </c>
      <c r="B8" s="68">
        <v>1500</v>
      </c>
      <c r="C8" s="68">
        <v>1680</v>
      </c>
      <c r="D8" s="68">
        <v>0</v>
      </c>
      <c r="E8" s="68">
        <v>335</v>
      </c>
      <c r="F8" s="68">
        <v>74</v>
      </c>
      <c r="G8" s="68">
        <v>135</v>
      </c>
      <c r="H8" s="68">
        <v>490</v>
      </c>
      <c r="I8" s="68">
        <v>95</v>
      </c>
      <c r="J8" s="68">
        <v>750</v>
      </c>
      <c r="K8" s="68">
        <v>1099</v>
      </c>
      <c r="L8" s="68">
        <v>460</v>
      </c>
      <c r="M8" s="68">
        <v>75</v>
      </c>
      <c r="N8" s="68">
        <v>504</v>
      </c>
      <c r="O8" s="68">
        <v>136</v>
      </c>
      <c r="P8" s="68">
        <v>266</v>
      </c>
      <c r="Q8" s="67">
        <v>230</v>
      </c>
    </row>
    <row r="9" spans="1:17" ht="14.25" customHeight="1">
      <c r="A9" s="76">
        <v>2026</v>
      </c>
      <c r="B9" s="68">
        <v>1500</v>
      </c>
      <c r="C9" s="68">
        <v>1830</v>
      </c>
      <c r="D9" s="68">
        <v>0</v>
      </c>
      <c r="E9" s="68">
        <v>375</v>
      </c>
      <c r="F9" s="68">
        <v>74</v>
      </c>
      <c r="G9" s="68">
        <v>135</v>
      </c>
      <c r="H9" s="68">
        <v>530</v>
      </c>
      <c r="I9" s="68">
        <v>120</v>
      </c>
      <c r="J9" s="68">
        <v>770</v>
      </c>
      <c r="K9" s="68">
        <v>1186</v>
      </c>
      <c r="L9" s="68">
        <v>500</v>
      </c>
      <c r="M9" s="68">
        <v>70</v>
      </c>
      <c r="N9" s="68">
        <v>478</v>
      </c>
      <c r="O9" s="68">
        <v>128</v>
      </c>
      <c r="P9" s="68">
        <v>266</v>
      </c>
      <c r="Q9" s="67">
        <v>230</v>
      </c>
    </row>
    <row r="10" spans="1:17" ht="14.25" customHeight="1">
      <c r="A10" s="76">
        <v>2027</v>
      </c>
      <c r="B10" s="68">
        <v>1500</v>
      </c>
      <c r="C10" s="68">
        <v>1960</v>
      </c>
      <c r="D10" s="68">
        <v>0</v>
      </c>
      <c r="E10" s="68">
        <v>400</v>
      </c>
      <c r="F10" s="68">
        <v>74</v>
      </c>
      <c r="G10" s="68">
        <v>225</v>
      </c>
      <c r="H10" s="68">
        <v>610</v>
      </c>
      <c r="I10" s="68">
        <v>135</v>
      </c>
      <c r="J10" s="68">
        <v>740</v>
      </c>
      <c r="K10" s="68">
        <v>1348</v>
      </c>
      <c r="L10" s="68">
        <v>570</v>
      </c>
      <c r="M10" s="68">
        <v>70</v>
      </c>
      <c r="N10" s="68">
        <v>474</v>
      </c>
      <c r="O10" s="68">
        <v>126</v>
      </c>
      <c r="P10" s="68">
        <v>266</v>
      </c>
      <c r="Q10" s="67">
        <v>230</v>
      </c>
    </row>
    <row r="11" spans="1:17" ht="14.25" customHeight="1">
      <c r="A11" s="76">
        <v>2028</v>
      </c>
      <c r="B11" s="68">
        <v>1300</v>
      </c>
      <c r="C11" s="68">
        <v>1680</v>
      </c>
      <c r="D11" s="68">
        <v>0</v>
      </c>
      <c r="E11" s="68">
        <v>400</v>
      </c>
      <c r="F11" s="68">
        <v>74</v>
      </c>
      <c r="G11" s="68">
        <v>225</v>
      </c>
      <c r="H11" s="68">
        <v>590</v>
      </c>
      <c r="I11" s="68">
        <v>130</v>
      </c>
      <c r="J11" s="68">
        <v>720</v>
      </c>
      <c r="K11" s="68">
        <v>1445</v>
      </c>
      <c r="L11" s="68">
        <v>490</v>
      </c>
      <c r="M11" s="68">
        <v>70</v>
      </c>
      <c r="N11" s="68">
        <v>453</v>
      </c>
      <c r="O11" s="68">
        <v>175</v>
      </c>
      <c r="P11" s="68">
        <v>266</v>
      </c>
      <c r="Q11" s="67">
        <v>230</v>
      </c>
    </row>
    <row r="12" spans="1:17" ht="14.25" customHeight="1">
      <c r="A12" s="76">
        <v>2029</v>
      </c>
      <c r="B12" s="68">
        <v>1200</v>
      </c>
      <c r="C12" s="68">
        <v>1510</v>
      </c>
      <c r="D12" s="68">
        <v>0</v>
      </c>
      <c r="E12" s="68">
        <v>420</v>
      </c>
      <c r="F12" s="68">
        <v>74</v>
      </c>
      <c r="G12" s="68">
        <v>225</v>
      </c>
      <c r="H12" s="68">
        <v>580</v>
      </c>
      <c r="I12" s="68">
        <v>130</v>
      </c>
      <c r="J12" s="68">
        <v>710</v>
      </c>
      <c r="K12" s="68">
        <v>1539</v>
      </c>
      <c r="L12" s="68">
        <v>500</v>
      </c>
      <c r="M12" s="68">
        <v>65</v>
      </c>
      <c r="N12" s="68">
        <v>349</v>
      </c>
      <c r="O12" s="68">
        <v>175</v>
      </c>
      <c r="P12" s="68">
        <v>266</v>
      </c>
      <c r="Q12" s="67">
        <v>230</v>
      </c>
    </row>
    <row r="13" spans="1:17" ht="14.25" customHeight="1">
      <c r="A13" s="76">
        <v>2030</v>
      </c>
      <c r="B13" s="68">
        <v>1200</v>
      </c>
      <c r="C13" s="68">
        <v>1430</v>
      </c>
      <c r="D13" s="68">
        <v>0</v>
      </c>
      <c r="E13" s="68">
        <v>440</v>
      </c>
      <c r="F13" s="68">
        <v>74</v>
      </c>
      <c r="G13" s="68">
        <v>225</v>
      </c>
      <c r="H13" s="68">
        <v>560</v>
      </c>
      <c r="I13" s="68">
        <v>130</v>
      </c>
      <c r="J13" s="68">
        <v>730</v>
      </c>
      <c r="K13" s="68">
        <v>1630</v>
      </c>
      <c r="L13" s="68">
        <v>570</v>
      </c>
      <c r="M13" s="68">
        <v>65</v>
      </c>
      <c r="N13" s="68">
        <v>364</v>
      </c>
      <c r="O13" s="68">
        <v>175</v>
      </c>
      <c r="P13" s="68">
        <v>266</v>
      </c>
      <c r="Q13" s="67">
        <v>230</v>
      </c>
    </row>
    <row r="14" spans="1:17" ht="14.25" customHeight="1">
      <c r="A14" s="76">
        <v>2031</v>
      </c>
      <c r="B14" s="68">
        <v>1200</v>
      </c>
      <c r="C14" s="68">
        <v>1290</v>
      </c>
      <c r="D14" s="68">
        <v>0</v>
      </c>
      <c r="E14" s="68">
        <v>460</v>
      </c>
      <c r="F14" s="68">
        <v>74</v>
      </c>
      <c r="G14" s="68">
        <v>225</v>
      </c>
      <c r="H14" s="68">
        <v>570</v>
      </c>
      <c r="I14" s="68">
        <v>130</v>
      </c>
      <c r="J14" s="68">
        <v>740</v>
      </c>
      <c r="K14" s="68">
        <v>1706</v>
      </c>
      <c r="L14" s="68">
        <v>490</v>
      </c>
      <c r="M14" s="68">
        <v>60</v>
      </c>
      <c r="N14" s="68">
        <v>364</v>
      </c>
      <c r="O14" s="68">
        <v>136</v>
      </c>
      <c r="P14" s="68">
        <v>266</v>
      </c>
      <c r="Q14" s="67">
        <v>230</v>
      </c>
    </row>
    <row r="15" spans="1:17" ht="12.75" customHeight="1">
      <c r="A15" s="76">
        <v>2032</v>
      </c>
      <c r="B15" s="68">
        <v>1200</v>
      </c>
      <c r="C15" s="68">
        <v>1060</v>
      </c>
      <c r="D15" s="68">
        <v>0</v>
      </c>
      <c r="E15" s="68">
        <v>470</v>
      </c>
      <c r="F15" s="68">
        <v>74</v>
      </c>
      <c r="G15" s="68">
        <v>225</v>
      </c>
      <c r="H15" s="68">
        <v>570</v>
      </c>
      <c r="I15" s="68">
        <v>130</v>
      </c>
      <c r="J15" s="68">
        <v>750</v>
      </c>
      <c r="K15" s="68">
        <v>1870</v>
      </c>
      <c r="L15" s="68">
        <v>500</v>
      </c>
      <c r="M15" s="68">
        <v>60</v>
      </c>
      <c r="N15" s="68">
        <v>364</v>
      </c>
      <c r="O15" s="68">
        <v>136</v>
      </c>
      <c r="P15" s="68">
        <v>266</v>
      </c>
      <c r="Q15" s="67">
        <v>230</v>
      </c>
    </row>
    <row r="16" spans="1:17">
      <c r="A16" s="76">
        <v>2033</v>
      </c>
      <c r="B16" s="68">
        <v>1200</v>
      </c>
      <c r="C16" s="68">
        <v>1100</v>
      </c>
      <c r="D16" s="68">
        <v>0</v>
      </c>
      <c r="E16" s="68">
        <v>480</v>
      </c>
      <c r="F16" s="68">
        <v>74</v>
      </c>
      <c r="G16" s="68">
        <v>225</v>
      </c>
      <c r="H16" s="68">
        <v>570</v>
      </c>
      <c r="I16" s="68">
        <v>130</v>
      </c>
      <c r="J16" s="68">
        <v>750</v>
      </c>
      <c r="K16" s="68">
        <v>1935</v>
      </c>
      <c r="L16" s="68">
        <v>570</v>
      </c>
      <c r="M16" s="68">
        <v>60</v>
      </c>
      <c r="N16" s="68">
        <v>364</v>
      </c>
      <c r="O16" s="68">
        <v>136</v>
      </c>
      <c r="P16" s="68">
        <v>266</v>
      </c>
      <c r="Q16" s="67">
        <v>230</v>
      </c>
    </row>
    <row r="17" spans="1:17">
      <c r="A17" s="76">
        <v>2034</v>
      </c>
      <c r="B17" s="68">
        <v>1200</v>
      </c>
      <c r="C17" s="68">
        <v>1350</v>
      </c>
      <c r="D17" s="68">
        <v>0</v>
      </c>
      <c r="E17" s="68">
        <v>455</v>
      </c>
      <c r="F17" s="68">
        <v>74</v>
      </c>
      <c r="G17" s="68">
        <v>225</v>
      </c>
      <c r="H17" s="68">
        <v>570</v>
      </c>
      <c r="I17" s="68">
        <v>130</v>
      </c>
      <c r="J17" s="68">
        <v>760</v>
      </c>
      <c r="K17" s="68">
        <v>1935</v>
      </c>
      <c r="L17" s="68">
        <v>490</v>
      </c>
      <c r="M17" s="68">
        <v>55</v>
      </c>
      <c r="N17" s="68">
        <v>364</v>
      </c>
      <c r="O17" s="68">
        <v>136</v>
      </c>
      <c r="P17" s="68">
        <v>266</v>
      </c>
      <c r="Q17" s="67">
        <v>230</v>
      </c>
    </row>
    <row r="18" spans="1:17">
      <c r="A18" s="77">
        <v>2035</v>
      </c>
      <c r="B18" s="69">
        <v>1200</v>
      </c>
      <c r="C18" s="69">
        <v>1400</v>
      </c>
      <c r="D18" s="69">
        <v>0</v>
      </c>
      <c r="E18" s="69">
        <v>435</v>
      </c>
      <c r="F18" s="69">
        <v>74</v>
      </c>
      <c r="G18" s="69">
        <v>225</v>
      </c>
      <c r="H18" s="69">
        <v>570</v>
      </c>
      <c r="I18" s="69">
        <v>130</v>
      </c>
      <c r="J18" s="69">
        <v>760</v>
      </c>
      <c r="K18" s="69">
        <v>1935</v>
      </c>
      <c r="L18" s="69">
        <v>500</v>
      </c>
      <c r="M18" s="69">
        <v>55</v>
      </c>
      <c r="N18" s="69">
        <v>364</v>
      </c>
      <c r="O18" s="69">
        <v>136</v>
      </c>
      <c r="P18" s="69">
        <v>266</v>
      </c>
      <c r="Q18" s="70">
        <v>230</v>
      </c>
    </row>
    <row r="19" spans="1:17" ht="18" customHeight="1">
      <c r="A19" s="55" t="s">
        <v>31</v>
      </c>
      <c r="B19" s="45" t="s">
        <v>104</v>
      </c>
      <c r="C19" s="92" t="s">
        <v>198</v>
      </c>
      <c r="D19" s="92"/>
      <c r="E19" s="92"/>
      <c r="F19" s="92"/>
      <c r="G19" s="92"/>
      <c r="H19" s="92"/>
      <c r="I19" s="92"/>
      <c r="J19" s="92"/>
      <c r="K19" s="92"/>
      <c r="L19" s="92"/>
      <c r="M19" s="92"/>
      <c r="N19" s="92"/>
      <c r="O19" s="92"/>
      <c r="P19" s="92"/>
      <c r="Q19" s="92"/>
    </row>
    <row r="20" spans="1:17" ht="40.5" customHeight="1">
      <c r="A20" s="57"/>
      <c r="B20" s="45" t="s">
        <v>103</v>
      </c>
      <c r="C20" s="95" t="s">
        <v>153</v>
      </c>
      <c r="D20" s="95"/>
      <c r="E20" s="95"/>
      <c r="F20" s="95"/>
      <c r="G20" s="95"/>
      <c r="H20" s="95"/>
      <c r="I20" s="95"/>
      <c r="J20" s="95"/>
      <c r="K20" s="95"/>
      <c r="L20" s="95"/>
      <c r="M20" s="95"/>
      <c r="N20" s="95"/>
      <c r="O20" s="95"/>
      <c r="P20" s="95"/>
      <c r="Q20" s="95"/>
    </row>
    <row r="21" spans="1:17" ht="27" customHeight="1">
      <c r="A21" s="44"/>
      <c r="B21" s="45" t="s">
        <v>109</v>
      </c>
      <c r="C21" s="96" t="s">
        <v>145</v>
      </c>
      <c r="D21" s="96"/>
      <c r="E21" s="96"/>
      <c r="F21" s="96"/>
      <c r="G21" s="96"/>
      <c r="H21" s="96"/>
      <c r="I21" s="96"/>
      <c r="J21" s="96"/>
      <c r="K21" s="96"/>
      <c r="L21" s="96"/>
      <c r="M21" s="96"/>
      <c r="N21" s="96"/>
      <c r="O21" s="96"/>
      <c r="P21" s="96"/>
      <c r="Q21" s="96"/>
    </row>
    <row r="22" spans="1:17" ht="78" customHeight="1">
      <c r="A22" s="31"/>
      <c r="B22" s="45" t="s">
        <v>106</v>
      </c>
      <c r="C22" s="96" t="s">
        <v>172</v>
      </c>
      <c r="D22" s="96"/>
      <c r="E22" s="96"/>
      <c r="F22" s="96"/>
      <c r="G22" s="96"/>
      <c r="H22" s="96"/>
      <c r="I22" s="96"/>
      <c r="J22" s="96"/>
      <c r="K22" s="96"/>
      <c r="L22" s="96"/>
      <c r="M22" s="96"/>
      <c r="N22" s="96"/>
      <c r="O22" s="96"/>
      <c r="P22" s="96"/>
      <c r="Q22" s="96"/>
    </row>
    <row r="23" spans="1:17" ht="13.5" customHeight="1">
      <c r="A23" s="31"/>
      <c r="B23" s="45" t="s">
        <v>133</v>
      </c>
      <c r="C23" s="96" t="s">
        <v>179</v>
      </c>
      <c r="D23" s="96"/>
      <c r="E23" s="96"/>
      <c r="F23" s="96"/>
      <c r="G23" s="96"/>
      <c r="H23" s="96"/>
      <c r="I23" s="96"/>
      <c r="J23" s="96"/>
      <c r="K23" s="96"/>
      <c r="L23" s="96"/>
      <c r="M23" s="96"/>
      <c r="N23" s="96"/>
      <c r="O23" s="96"/>
      <c r="P23" s="96"/>
      <c r="Q23" s="96"/>
    </row>
    <row r="24" spans="1:17" ht="15.75" customHeight="1">
      <c r="A24" s="31"/>
      <c r="B24" s="45" t="s">
        <v>173</v>
      </c>
      <c r="C24" s="96" t="s">
        <v>174</v>
      </c>
      <c r="D24" s="96"/>
      <c r="E24" s="96"/>
      <c r="F24" s="96"/>
      <c r="G24" s="96"/>
      <c r="H24" s="96"/>
      <c r="I24" s="96"/>
      <c r="J24" s="96"/>
      <c r="K24" s="96"/>
      <c r="L24" s="96"/>
      <c r="M24" s="96"/>
      <c r="N24" s="96"/>
      <c r="O24" s="96"/>
      <c r="P24" s="96"/>
      <c r="Q24" s="96"/>
    </row>
    <row r="25" spans="1:17" ht="26.25" customHeight="1">
      <c r="B25" s="80" t="s">
        <v>100</v>
      </c>
      <c r="C25" s="96" t="s">
        <v>187</v>
      </c>
      <c r="D25" s="96"/>
      <c r="E25" s="96"/>
      <c r="F25" s="96"/>
      <c r="G25" s="96"/>
      <c r="H25" s="96"/>
      <c r="I25" s="96"/>
      <c r="J25" s="96"/>
      <c r="K25" s="96"/>
      <c r="L25" s="96"/>
      <c r="M25" s="96"/>
      <c r="N25" s="96"/>
      <c r="O25" s="96"/>
      <c r="P25" s="96"/>
      <c r="Q25" s="96"/>
    </row>
    <row r="26" spans="1:17" ht="35.1" customHeight="1">
      <c r="A26" s="31"/>
      <c r="B26" s="78" t="s">
        <v>113</v>
      </c>
      <c r="C26" s="96" t="s">
        <v>195</v>
      </c>
      <c r="D26" s="96"/>
      <c r="E26" s="96"/>
      <c r="F26" s="96"/>
      <c r="G26" s="96"/>
      <c r="H26" s="96"/>
      <c r="I26" s="96"/>
      <c r="J26" s="96"/>
      <c r="K26" s="96"/>
      <c r="L26" s="96"/>
      <c r="M26" s="96"/>
      <c r="N26" s="96"/>
      <c r="O26" s="96"/>
      <c r="P26" s="96"/>
      <c r="Q26" s="96"/>
    </row>
    <row r="27" spans="1:17">
      <c r="A27" s="31"/>
      <c r="C27" s="3"/>
      <c r="D27" s="3"/>
      <c r="E27" s="3"/>
      <c r="F27" s="3"/>
      <c r="G27" s="3"/>
      <c r="H27" s="3"/>
      <c r="I27" s="3"/>
      <c r="J27" s="3"/>
      <c r="K27" s="3"/>
      <c r="L27" s="3"/>
      <c r="M27" s="3"/>
      <c r="N27" s="3"/>
      <c r="O27" s="3"/>
      <c r="P27" s="3"/>
      <c r="Q27" s="3"/>
    </row>
    <row r="28" spans="1:17">
      <c r="A28" s="31"/>
    </row>
  </sheetData>
  <mergeCells count="8">
    <mergeCell ref="C23:Q23"/>
    <mergeCell ref="C26:Q26"/>
    <mergeCell ref="C19:Q19"/>
    <mergeCell ref="C21:Q21"/>
    <mergeCell ref="C22:Q22"/>
    <mergeCell ref="C25:Q25"/>
    <mergeCell ref="C20:Q20"/>
    <mergeCell ref="C24:Q24"/>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33"/>
  <dimension ref="A1:Q30"/>
  <sheetViews>
    <sheetView view="pageBreakPreview" topLeftCell="A8" zoomScaleNormal="100" zoomScaleSheetLayoutView="10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117</v>
      </c>
      <c r="B3" s="12"/>
    </row>
    <row r="4" spans="1:17" ht="9" customHeight="1">
      <c r="A4" s="12"/>
      <c r="B4" s="12"/>
    </row>
    <row r="5" spans="1:17" ht="12.9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95" customHeight="1">
      <c r="A6" s="76">
        <v>2023</v>
      </c>
      <c r="B6" s="68">
        <v>0</v>
      </c>
      <c r="C6" s="68">
        <v>0</v>
      </c>
      <c r="D6" s="68">
        <v>427</v>
      </c>
      <c r="E6" s="68">
        <v>10</v>
      </c>
      <c r="F6" s="68">
        <v>0</v>
      </c>
      <c r="G6" s="68">
        <v>180</v>
      </c>
      <c r="H6" s="68">
        <v>0</v>
      </c>
      <c r="I6" s="68">
        <v>0</v>
      </c>
      <c r="J6" s="68">
        <v>0</v>
      </c>
      <c r="K6" s="68">
        <v>0</v>
      </c>
      <c r="L6" s="68">
        <v>0</v>
      </c>
      <c r="M6" s="68">
        <v>0</v>
      </c>
      <c r="N6" s="68">
        <v>0</v>
      </c>
      <c r="O6" s="68">
        <v>0</v>
      </c>
      <c r="P6" s="68">
        <v>0</v>
      </c>
      <c r="Q6" s="67">
        <v>0</v>
      </c>
    </row>
    <row r="7" spans="1:17" ht="14.25" customHeight="1">
      <c r="A7" s="76">
        <v>2024</v>
      </c>
      <c r="B7" s="68">
        <v>0</v>
      </c>
      <c r="C7" s="68">
        <v>0</v>
      </c>
      <c r="D7" s="68">
        <v>451</v>
      </c>
      <c r="E7" s="68">
        <v>10</v>
      </c>
      <c r="F7" s="68">
        <v>0</v>
      </c>
      <c r="G7" s="68">
        <v>180</v>
      </c>
      <c r="H7" s="68">
        <v>0</v>
      </c>
      <c r="I7" s="68">
        <v>0</v>
      </c>
      <c r="J7" s="68">
        <v>0</v>
      </c>
      <c r="K7" s="68">
        <v>0</v>
      </c>
      <c r="L7" s="68">
        <v>0</v>
      </c>
      <c r="M7" s="68">
        <v>0</v>
      </c>
      <c r="N7" s="68">
        <v>0</v>
      </c>
      <c r="O7" s="68">
        <v>0</v>
      </c>
      <c r="P7" s="68">
        <v>0</v>
      </c>
      <c r="Q7" s="67">
        <v>0</v>
      </c>
    </row>
    <row r="8" spans="1:17" ht="14.25" customHeight="1">
      <c r="A8" s="76">
        <v>2025</v>
      </c>
      <c r="B8" s="68">
        <v>0</v>
      </c>
      <c r="C8" s="68">
        <v>0</v>
      </c>
      <c r="D8" s="68">
        <v>478</v>
      </c>
      <c r="E8" s="68">
        <v>0</v>
      </c>
      <c r="F8" s="68">
        <v>0</v>
      </c>
      <c r="G8" s="68">
        <v>210</v>
      </c>
      <c r="H8" s="68">
        <v>0</v>
      </c>
      <c r="I8" s="68">
        <v>0</v>
      </c>
      <c r="J8" s="68">
        <v>0</v>
      </c>
      <c r="K8" s="68">
        <v>0</v>
      </c>
      <c r="L8" s="68">
        <v>0</v>
      </c>
      <c r="M8" s="68">
        <v>0</v>
      </c>
      <c r="N8" s="68">
        <v>0</v>
      </c>
      <c r="O8" s="68">
        <v>0</v>
      </c>
      <c r="P8" s="68">
        <v>0</v>
      </c>
      <c r="Q8" s="67">
        <v>0</v>
      </c>
    </row>
    <row r="9" spans="1:17" ht="14.25" customHeight="1">
      <c r="A9" s="76">
        <v>2026</v>
      </c>
      <c r="B9" s="68">
        <v>0</v>
      </c>
      <c r="C9" s="68">
        <v>0</v>
      </c>
      <c r="D9" s="68">
        <v>507</v>
      </c>
      <c r="E9" s="68">
        <v>0</v>
      </c>
      <c r="F9" s="68">
        <v>0</v>
      </c>
      <c r="G9" s="68">
        <v>210</v>
      </c>
      <c r="H9" s="68">
        <v>0</v>
      </c>
      <c r="I9" s="68">
        <v>0</v>
      </c>
      <c r="J9" s="68">
        <v>0</v>
      </c>
      <c r="K9" s="68">
        <v>0</v>
      </c>
      <c r="L9" s="68">
        <v>0</v>
      </c>
      <c r="M9" s="68">
        <v>0</v>
      </c>
      <c r="N9" s="68">
        <v>0</v>
      </c>
      <c r="O9" s="68">
        <v>0</v>
      </c>
      <c r="P9" s="68">
        <v>0</v>
      </c>
      <c r="Q9" s="67">
        <v>0</v>
      </c>
    </row>
    <row r="10" spans="1:17" ht="14.25" customHeight="1">
      <c r="A10" s="76">
        <v>2027</v>
      </c>
      <c r="B10" s="68">
        <v>0</v>
      </c>
      <c r="C10" s="68">
        <v>0</v>
      </c>
      <c r="D10" s="68">
        <v>800</v>
      </c>
      <c r="E10" s="68">
        <v>0</v>
      </c>
      <c r="F10" s="68">
        <v>0</v>
      </c>
      <c r="G10" s="68">
        <v>0</v>
      </c>
      <c r="H10" s="68">
        <v>0</v>
      </c>
      <c r="I10" s="68">
        <v>0</v>
      </c>
      <c r="J10" s="68">
        <v>0</v>
      </c>
      <c r="K10" s="68">
        <v>0</v>
      </c>
      <c r="L10" s="68">
        <v>0</v>
      </c>
      <c r="M10" s="68">
        <v>0</v>
      </c>
      <c r="N10" s="68">
        <v>0</v>
      </c>
      <c r="O10" s="68">
        <v>0</v>
      </c>
      <c r="P10" s="68">
        <v>0</v>
      </c>
      <c r="Q10" s="67">
        <v>0</v>
      </c>
    </row>
    <row r="11" spans="1:17" ht="14.25" customHeight="1">
      <c r="A11" s="76">
        <v>2028</v>
      </c>
      <c r="B11" s="68">
        <v>0</v>
      </c>
      <c r="C11" s="68">
        <v>0</v>
      </c>
      <c r="D11" s="68">
        <v>800</v>
      </c>
      <c r="E11" s="68">
        <v>0</v>
      </c>
      <c r="F11" s="68">
        <v>0</v>
      </c>
      <c r="G11" s="68">
        <v>0</v>
      </c>
      <c r="H11" s="68">
        <v>0</v>
      </c>
      <c r="I11" s="68">
        <v>0</v>
      </c>
      <c r="J11" s="68">
        <v>0</v>
      </c>
      <c r="K11" s="68">
        <v>0</v>
      </c>
      <c r="L11" s="68">
        <v>0</v>
      </c>
      <c r="M11" s="68">
        <v>0</v>
      </c>
      <c r="N11" s="68">
        <v>0</v>
      </c>
      <c r="O11" s="68">
        <v>0</v>
      </c>
      <c r="P11" s="68">
        <v>0</v>
      </c>
      <c r="Q11" s="67">
        <v>0</v>
      </c>
    </row>
    <row r="12" spans="1:17" ht="14.25" customHeight="1">
      <c r="A12" s="76">
        <v>2029</v>
      </c>
      <c r="B12" s="68">
        <v>0</v>
      </c>
      <c r="C12" s="68">
        <v>0</v>
      </c>
      <c r="D12" s="68">
        <v>800</v>
      </c>
      <c r="E12" s="68">
        <v>0</v>
      </c>
      <c r="F12" s="68">
        <v>0</v>
      </c>
      <c r="G12" s="68">
        <v>0</v>
      </c>
      <c r="H12" s="68">
        <v>0</v>
      </c>
      <c r="I12" s="68">
        <v>0</v>
      </c>
      <c r="J12" s="68">
        <v>0</v>
      </c>
      <c r="K12" s="68">
        <v>0</v>
      </c>
      <c r="L12" s="68">
        <v>0</v>
      </c>
      <c r="M12" s="68">
        <v>0</v>
      </c>
      <c r="N12" s="68">
        <v>0</v>
      </c>
      <c r="O12" s="68">
        <v>0</v>
      </c>
      <c r="P12" s="68">
        <v>0</v>
      </c>
      <c r="Q12" s="67">
        <v>0</v>
      </c>
    </row>
    <row r="13" spans="1:17" ht="14.25" customHeight="1">
      <c r="A13" s="76">
        <v>2030</v>
      </c>
      <c r="B13" s="68">
        <v>0</v>
      </c>
      <c r="C13" s="68">
        <v>0</v>
      </c>
      <c r="D13" s="68">
        <v>800</v>
      </c>
      <c r="E13" s="68">
        <v>0</v>
      </c>
      <c r="F13" s="68">
        <v>0</v>
      </c>
      <c r="G13" s="68">
        <v>0</v>
      </c>
      <c r="H13" s="68">
        <v>0</v>
      </c>
      <c r="I13" s="68">
        <v>0</v>
      </c>
      <c r="J13" s="68">
        <v>0</v>
      </c>
      <c r="K13" s="68">
        <v>0</v>
      </c>
      <c r="L13" s="68">
        <v>0</v>
      </c>
      <c r="M13" s="68">
        <v>0</v>
      </c>
      <c r="N13" s="68">
        <v>0</v>
      </c>
      <c r="O13" s="68">
        <v>0</v>
      </c>
      <c r="P13" s="68">
        <v>0</v>
      </c>
      <c r="Q13" s="67">
        <v>0</v>
      </c>
    </row>
    <row r="14" spans="1:17" ht="14.25" customHeight="1">
      <c r="A14" s="76">
        <v>2031</v>
      </c>
      <c r="B14" s="68">
        <v>0</v>
      </c>
      <c r="C14" s="68">
        <v>0</v>
      </c>
      <c r="D14" s="68">
        <v>900</v>
      </c>
      <c r="E14" s="68">
        <v>0</v>
      </c>
      <c r="F14" s="68">
        <v>0</v>
      </c>
      <c r="G14" s="68">
        <v>0</v>
      </c>
      <c r="H14" s="68">
        <v>0</v>
      </c>
      <c r="I14" s="68">
        <v>0</v>
      </c>
      <c r="J14" s="68">
        <v>0</v>
      </c>
      <c r="K14" s="68">
        <v>0</v>
      </c>
      <c r="L14" s="68">
        <v>0</v>
      </c>
      <c r="M14" s="68">
        <v>0</v>
      </c>
      <c r="N14" s="68">
        <v>0</v>
      </c>
      <c r="O14" s="68">
        <v>0</v>
      </c>
      <c r="P14" s="68">
        <v>0</v>
      </c>
      <c r="Q14" s="67">
        <v>0</v>
      </c>
    </row>
    <row r="15" spans="1:17">
      <c r="A15" s="76">
        <v>2032</v>
      </c>
      <c r="B15" s="68">
        <v>0</v>
      </c>
      <c r="C15" s="68">
        <v>0</v>
      </c>
      <c r="D15" s="68">
        <v>1000</v>
      </c>
      <c r="E15" s="68">
        <v>0</v>
      </c>
      <c r="F15" s="68">
        <v>0</v>
      </c>
      <c r="G15" s="68">
        <v>0</v>
      </c>
      <c r="H15" s="68">
        <v>0</v>
      </c>
      <c r="I15" s="68">
        <v>0</v>
      </c>
      <c r="J15" s="68">
        <v>0</v>
      </c>
      <c r="K15" s="68">
        <v>0</v>
      </c>
      <c r="L15" s="68">
        <v>0</v>
      </c>
      <c r="M15" s="68">
        <v>0</v>
      </c>
      <c r="N15" s="68">
        <v>0</v>
      </c>
      <c r="O15" s="68">
        <v>0</v>
      </c>
      <c r="P15" s="68">
        <v>0</v>
      </c>
      <c r="Q15" s="67">
        <v>0</v>
      </c>
    </row>
    <row r="16" spans="1:17">
      <c r="A16" s="76">
        <v>2033</v>
      </c>
      <c r="B16" s="68">
        <v>0</v>
      </c>
      <c r="C16" s="68">
        <v>0</v>
      </c>
      <c r="D16" s="68">
        <v>1000</v>
      </c>
      <c r="E16" s="68">
        <v>0</v>
      </c>
      <c r="F16" s="68">
        <v>0</v>
      </c>
      <c r="G16" s="68">
        <v>0</v>
      </c>
      <c r="H16" s="68">
        <v>0</v>
      </c>
      <c r="I16" s="68">
        <v>0</v>
      </c>
      <c r="J16" s="68">
        <v>0</v>
      </c>
      <c r="K16" s="68">
        <v>0</v>
      </c>
      <c r="L16" s="68">
        <v>0</v>
      </c>
      <c r="M16" s="68">
        <v>0</v>
      </c>
      <c r="N16" s="68">
        <v>0</v>
      </c>
      <c r="O16" s="68">
        <v>0</v>
      </c>
      <c r="P16" s="68">
        <v>0</v>
      </c>
      <c r="Q16" s="67">
        <v>0</v>
      </c>
    </row>
    <row r="17" spans="1:17">
      <c r="A17" s="76">
        <v>2034</v>
      </c>
      <c r="B17" s="68">
        <v>0</v>
      </c>
      <c r="C17" s="68">
        <v>0</v>
      </c>
      <c r="D17" s="68">
        <v>1000</v>
      </c>
      <c r="E17" s="68">
        <v>0</v>
      </c>
      <c r="F17" s="68">
        <v>0</v>
      </c>
      <c r="G17" s="68">
        <v>0</v>
      </c>
      <c r="H17" s="68">
        <v>0</v>
      </c>
      <c r="I17" s="68">
        <v>0</v>
      </c>
      <c r="J17" s="68">
        <v>0</v>
      </c>
      <c r="K17" s="68">
        <v>0</v>
      </c>
      <c r="L17" s="68">
        <v>0</v>
      </c>
      <c r="M17" s="68">
        <v>0</v>
      </c>
      <c r="N17" s="68">
        <v>0</v>
      </c>
      <c r="O17" s="68">
        <v>0</v>
      </c>
      <c r="P17" s="68">
        <v>0</v>
      </c>
      <c r="Q17" s="67">
        <v>0</v>
      </c>
    </row>
    <row r="18" spans="1:17">
      <c r="A18" s="77">
        <v>2035</v>
      </c>
      <c r="B18" s="69">
        <v>0</v>
      </c>
      <c r="C18" s="69">
        <v>0</v>
      </c>
      <c r="D18" s="69">
        <v>1000</v>
      </c>
      <c r="E18" s="69">
        <v>0</v>
      </c>
      <c r="F18" s="69">
        <v>0</v>
      </c>
      <c r="G18" s="69">
        <v>0</v>
      </c>
      <c r="H18" s="69">
        <v>0</v>
      </c>
      <c r="I18" s="69">
        <v>0</v>
      </c>
      <c r="J18" s="69">
        <v>0</v>
      </c>
      <c r="K18" s="69">
        <v>0</v>
      </c>
      <c r="L18" s="69">
        <v>0</v>
      </c>
      <c r="M18" s="69">
        <v>0</v>
      </c>
      <c r="N18" s="69">
        <v>0</v>
      </c>
      <c r="O18" s="69">
        <v>0</v>
      </c>
      <c r="P18" s="69">
        <v>0</v>
      </c>
      <c r="Q18" s="70">
        <v>0</v>
      </c>
    </row>
    <row r="19" spans="1:17" ht="134.25" customHeight="1">
      <c r="A19" s="54" t="s">
        <v>31</v>
      </c>
      <c r="B19" s="47" t="s">
        <v>97</v>
      </c>
      <c r="C19" s="96" t="s">
        <v>170</v>
      </c>
      <c r="D19" s="96"/>
      <c r="E19" s="96"/>
      <c r="F19" s="96"/>
      <c r="G19" s="96"/>
      <c r="H19" s="96"/>
      <c r="I19" s="96"/>
      <c r="J19" s="96"/>
      <c r="K19" s="96"/>
      <c r="L19" s="96"/>
      <c r="M19" s="96"/>
      <c r="N19" s="96"/>
      <c r="O19" s="96"/>
      <c r="P19" s="96"/>
      <c r="Q19" s="96"/>
    </row>
    <row r="20" spans="1:17" ht="45.75" customHeight="1">
      <c r="A20" s="57"/>
      <c r="B20" s="45" t="s">
        <v>103</v>
      </c>
      <c r="C20" s="95" t="s">
        <v>153</v>
      </c>
      <c r="D20" s="95"/>
      <c r="E20" s="95"/>
      <c r="F20" s="95"/>
      <c r="G20" s="95"/>
      <c r="H20" s="95"/>
      <c r="I20" s="95"/>
      <c r="J20" s="95"/>
      <c r="K20" s="95"/>
      <c r="L20" s="95"/>
      <c r="M20" s="95"/>
      <c r="N20" s="95"/>
      <c r="O20" s="95"/>
      <c r="P20" s="95"/>
      <c r="Q20" s="95"/>
    </row>
    <row r="21" spans="1:17" ht="28.5" customHeight="1">
      <c r="A21" s="50"/>
      <c r="B21" s="47" t="s">
        <v>99</v>
      </c>
      <c r="C21" s="96" t="s">
        <v>145</v>
      </c>
      <c r="D21" s="96"/>
      <c r="E21" s="96"/>
      <c r="F21" s="96"/>
      <c r="G21" s="96"/>
      <c r="H21" s="96"/>
      <c r="I21" s="96"/>
      <c r="J21" s="96"/>
      <c r="K21" s="96"/>
      <c r="L21" s="96"/>
      <c r="M21" s="96"/>
      <c r="N21" s="96"/>
      <c r="O21" s="96"/>
      <c r="P21" s="96"/>
      <c r="Q21" s="96"/>
    </row>
    <row r="22" spans="1:17">
      <c r="A22" s="50"/>
      <c r="B22" s="47" t="s">
        <v>108</v>
      </c>
      <c r="C22" s="96" t="s">
        <v>183</v>
      </c>
      <c r="D22" s="96"/>
      <c r="E22" s="96"/>
      <c r="F22" s="96"/>
      <c r="G22" s="96"/>
      <c r="H22" s="96"/>
      <c r="I22" s="96"/>
      <c r="J22" s="96"/>
      <c r="K22" s="96"/>
      <c r="L22" s="96"/>
      <c r="M22" s="96"/>
      <c r="N22" s="96"/>
      <c r="O22" s="96"/>
      <c r="P22" s="96"/>
      <c r="Q22" s="96"/>
    </row>
    <row r="23" spans="1:17" ht="12.75" customHeight="1">
      <c r="A23" s="31"/>
      <c r="B23" s="43"/>
      <c r="C23" s="96"/>
      <c r="D23" s="96"/>
      <c r="E23" s="96"/>
      <c r="F23" s="96"/>
      <c r="G23" s="96"/>
      <c r="H23" s="96"/>
      <c r="I23" s="96"/>
      <c r="J23" s="96"/>
      <c r="K23" s="96"/>
      <c r="L23" s="96"/>
      <c r="M23" s="96"/>
      <c r="N23" s="96"/>
      <c r="O23" s="96"/>
      <c r="P23" s="96"/>
      <c r="Q23" s="96"/>
    </row>
    <row r="24" spans="1:17">
      <c r="A24" s="31"/>
      <c r="B24" s="43"/>
      <c r="C24" s="43"/>
      <c r="D24" s="43"/>
      <c r="E24" s="43"/>
      <c r="F24" s="43"/>
      <c r="G24" s="43"/>
      <c r="H24" s="43"/>
      <c r="I24" s="43"/>
      <c r="J24" s="43"/>
      <c r="K24" s="43"/>
      <c r="L24" s="43"/>
      <c r="M24" s="43"/>
      <c r="N24" s="43"/>
      <c r="O24" s="43"/>
      <c r="P24" s="43"/>
      <c r="Q24" s="43"/>
    </row>
    <row r="25" spans="1:17">
      <c r="A25" s="31"/>
      <c r="B25" s="43"/>
      <c r="C25" s="43"/>
      <c r="D25" s="43"/>
      <c r="E25" s="43"/>
      <c r="F25" s="43"/>
      <c r="G25" s="43"/>
      <c r="H25" s="43"/>
      <c r="I25" s="43"/>
      <c r="J25" s="43"/>
      <c r="K25" s="43"/>
      <c r="L25" s="43"/>
      <c r="M25" s="43"/>
      <c r="N25" s="43"/>
      <c r="O25" s="43"/>
      <c r="P25" s="43"/>
      <c r="Q25" s="43"/>
    </row>
    <row r="26" spans="1:17">
      <c r="A26" s="31"/>
      <c r="B26" s="43"/>
      <c r="C26" s="43"/>
      <c r="D26" s="43"/>
      <c r="E26" s="43"/>
      <c r="F26" s="43"/>
      <c r="G26" s="43"/>
      <c r="H26" s="43"/>
      <c r="I26" s="43"/>
      <c r="J26" s="43"/>
      <c r="K26" s="43"/>
      <c r="L26" s="43"/>
      <c r="M26" s="43"/>
      <c r="N26" s="43"/>
      <c r="O26" s="43"/>
      <c r="P26" s="43"/>
      <c r="Q26" s="43"/>
    </row>
    <row r="27" spans="1:17">
      <c r="A27" s="31"/>
    </row>
    <row r="29" spans="1:17">
      <c r="B29" s="3"/>
      <c r="C29" s="3"/>
      <c r="D29" s="3"/>
      <c r="E29" s="3"/>
      <c r="F29" s="3"/>
      <c r="G29" s="3"/>
      <c r="H29" s="3"/>
      <c r="I29" s="3"/>
      <c r="J29" s="3"/>
      <c r="K29" s="3"/>
      <c r="L29" s="3"/>
      <c r="M29" s="3"/>
      <c r="N29" s="3"/>
      <c r="O29" s="3"/>
      <c r="P29" s="3"/>
      <c r="Q29" s="3"/>
    </row>
    <row r="30" spans="1:17">
      <c r="B30" s="3"/>
      <c r="C30" s="3"/>
      <c r="D30" s="3"/>
      <c r="E30" s="3"/>
      <c r="F30" s="3"/>
      <c r="G30" s="3"/>
      <c r="H30" s="3"/>
      <c r="I30" s="3"/>
      <c r="J30" s="3"/>
      <c r="K30" s="3"/>
      <c r="L30" s="3"/>
      <c r="M30" s="3"/>
      <c r="N30" s="3"/>
      <c r="O30" s="3"/>
      <c r="P30" s="3"/>
      <c r="Q30" s="3"/>
    </row>
  </sheetData>
  <mergeCells count="5">
    <mergeCell ref="C19:Q19"/>
    <mergeCell ref="C21:Q21"/>
    <mergeCell ref="C22:Q22"/>
    <mergeCell ref="C23:Q23"/>
    <mergeCell ref="C20:Q20"/>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8F6C-D728-42A5-B376-A80212EBBC8C}">
  <dimension ref="A3:B20"/>
  <sheetViews>
    <sheetView zoomScaleNormal="100" workbookViewId="0">
      <selection activeCell="D35" sqref="D35"/>
    </sheetView>
  </sheetViews>
  <sheetFormatPr baseColWidth="10" defaultRowHeight="12.75"/>
  <sheetData>
    <row r="3" spans="1:2" ht="15.75">
      <c r="A3" s="89" t="s">
        <v>39</v>
      </c>
      <c r="B3" s="36"/>
    </row>
    <row r="4" spans="1:2" ht="15.75">
      <c r="A4" s="36"/>
      <c r="B4" s="36"/>
    </row>
    <row r="5" spans="1:2" ht="15.75">
      <c r="A5" s="36" t="s">
        <v>65</v>
      </c>
      <c r="B5" s="36" t="s">
        <v>66</v>
      </c>
    </row>
    <row r="6" spans="1:2" ht="11.25" hidden="1" customHeight="1">
      <c r="A6" s="36" t="s">
        <v>67</v>
      </c>
      <c r="B6" s="36" t="s">
        <v>68</v>
      </c>
    </row>
    <row r="7" spans="1:2" ht="15.75">
      <c r="A7" s="36" t="s">
        <v>69</v>
      </c>
      <c r="B7" s="36" t="s">
        <v>70</v>
      </c>
    </row>
    <row r="8" spans="1:2" ht="15.75">
      <c r="A8" s="36" t="s">
        <v>71</v>
      </c>
      <c r="B8" s="36" t="s">
        <v>72</v>
      </c>
    </row>
    <row r="9" spans="1:2" ht="15.75">
      <c r="A9" s="36" t="s">
        <v>73</v>
      </c>
      <c r="B9" s="36" t="s">
        <v>74</v>
      </c>
    </row>
    <row r="10" spans="1:2" ht="15.75">
      <c r="A10" s="36" t="s">
        <v>75</v>
      </c>
      <c r="B10" s="36" t="s">
        <v>76</v>
      </c>
    </row>
    <row r="11" spans="1:2" ht="15.75">
      <c r="A11" s="36" t="s">
        <v>77</v>
      </c>
      <c r="B11" s="36" t="s">
        <v>78</v>
      </c>
    </row>
    <row r="12" spans="1:2" ht="15.75">
      <c r="A12" s="36" t="s">
        <v>79</v>
      </c>
      <c r="B12" s="36" t="s">
        <v>80</v>
      </c>
    </row>
    <row r="13" spans="1:2" ht="15.75">
      <c r="A13" s="36" t="s">
        <v>81</v>
      </c>
      <c r="B13" s="36" t="s">
        <v>82</v>
      </c>
    </row>
    <row r="14" spans="1:2" ht="15.75">
      <c r="A14" s="36" t="s">
        <v>83</v>
      </c>
      <c r="B14" s="36" t="s">
        <v>84</v>
      </c>
    </row>
    <row r="15" spans="1:2" ht="15.75">
      <c r="A15" s="36" t="s">
        <v>85</v>
      </c>
      <c r="B15" s="36" t="s">
        <v>86</v>
      </c>
    </row>
    <row r="16" spans="1:2" ht="15.75">
      <c r="A16" s="36" t="s">
        <v>87</v>
      </c>
      <c r="B16" s="36" t="s">
        <v>88</v>
      </c>
    </row>
    <row r="17" spans="1:2" ht="15.75">
      <c r="A17" s="36" t="s">
        <v>89</v>
      </c>
      <c r="B17" s="36" t="s">
        <v>90</v>
      </c>
    </row>
    <row r="18" spans="1:2" ht="15.75">
      <c r="A18" s="36" t="s">
        <v>91</v>
      </c>
      <c r="B18" s="36" t="s">
        <v>92</v>
      </c>
    </row>
    <row r="19" spans="1:2" ht="15.75">
      <c r="A19" s="36" t="s">
        <v>93</v>
      </c>
      <c r="B19" s="36" t="s">
        <v>94</v>
      </c>
    </row>
    <row r="20" spans="1:2" ht="15.75">
      <c r="A20" s="36" t="s">
        <v>95</v>
      </c>
      <c r="B20" s="36" t="s">
        <v>96</v>
      </c>
    </row>
  </sheetData>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134"/>
  <dimension ref="A1:Q27"/>
  <sheetViews>
    <sheetView view="pageBreakPreview" zoomScaleNormal="100" zoomScaleSheetLayoutView="10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128</v>
      </c>
      <c r="B3" s="12"/>
    </row>
    <row r="4" spans="1:17" ht="9" customHeight="1">
      <c r="A4" s="12"/>
      <c r="B4" s="12"/>
    </row>
    <row r="5" spans="1:17" ht="12.9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95" customHeight="1">
      <c r="A6" s="76">
        <v>2023</v>
      </c>
      <c r="B6" s="68">
        <v>750</v>
      </c>
      <c r="C6" s="68">
        <v>820</v>
      </c>
      <c r="D6" s="68">
        <v>0</v>
      </c>
      <c r="E6" s="68">
        <v>130</v>
      </c>
      <c r="F6" s="68">
        <v>0</v>
      </c>
      <c r="G6" s="68">
        <v>0</v>
      </c>
      <c r="H6" s="68">
        <v>440</v>
      </c>
      <c r="I6" s="68">
        <v>65</v>
      </c>
      <c r="J6" s="68">
        <v>410</v>
      </c>
      <c r="K6" s="68">
        <v>1001</v>
      </c>
      <c r="L6" s="68">
        <v>100</v>
      </c>
      <c r="M6" s="68">
        <v>40</v>
      </c>
      <c r="N6" s="68">
        <v>168</v>
      </c>
      <c r="O6" s="68">
        <v>48</v>
      </c>
      <c r="P6" s="68">
        <v>188</v>
      </c>
      <c r="Q6" s="67">
        <v>90</v>
      </c>
    </row>
    <row r="7" spans="1:17" ht="14.25" customHeight="1">
      <c r="A7" s="76">
        <v>2024</v>
      </c>
      <c r="B7" s="68">
        <v>850</v>
      </c>
      <c r="C7" s="68">
        <v>820</v>
      </c>
      <c r="D7" s="68">
        <v>0</v>
      </c>
      <c r="E7" s="68">
        <v>140</v>
      </c>
      <c r="F7" s="68">
        <v>0</v>
      </c>
      <c r="G7" s="68">
        <v>0</v>
      </c>
      <c r="H7" s="68">
        <v>480</v>
      </c>
      <c r="I7" s="68">
        <v>60</v>
      </c>
      <c r="J7" s="68">
        <v>370</v>
      </c>
      <c r="K7" s="68">
        <v>1001</v>
      </c>
      <c r="L7" s="68">
        <v>100</v>
      </c>
      <c r="M7" s="68">
        <v>35</v>
      </c>
      <c r="N7" s="68">
        <v>179</v>
      </c>
      <c r="O7" s="68">
        <v>96</v>
      </c>
      <c r="P7" s="68">
        <v>188</v>
      </c>
      <c r="Q7" s="67">
        <v>90</v>
      </c>
    </row>
    <row r="8" spans="1:17" ht="14.25" customHeight="1">
      <c r="A8" s="76">
        <v>2025</v>
      </c>
      <c r="B8" s="68">
        <v>700</v>
      </c>
      <c r="C8" s="68">
        <v>1070</v>
      </c>
      <c r="D8" s="68">
        <v>0</v>
      </c>
      <c r="E8" s="68">
        <v>155</v>
      </c>
      <c r="F8" s="68">
        <v>0</v>
      </c>
      <c r="G8" s="68">
        <v>0</v>
      </c>
      <c r="H8" s="68">
        <v>430</v>
      </c>
      <c r="I8" s="68">
        <v>65</v>
      </c>
      <c r="J8" s="68">
        <v>410</v>
      </c>
      <c r="K8" s="68">
        <v>1001</v>
      </c>
      <c r="L8" s="68">
        <v>100</v>
      </c>
      <c r="M8" s="68">
        <v>35</v>
      </c>
      <c r="N8" s="68">
        <v>217</v>
      </c>
      <c r="O8" s="68">
        <v>94</v>
      </c>
      <c r="P8" s="68">
        <v>188</v>
      </c>
      <c r="Q8" s="67">
        <v>90</v>
      </c>
    </row>
    <row r="9" spans="1:17" ht="14.25" customHeight="1">
      <c r="A9" s="76">
        <v>2026</v>
      </c>
      <c r="B9" s="68">
        <v>850</v>
      </c>
      <c r="C9" s="68">
        <v>950</v>
      </c>
      <c r="D9" s="68">
        <v>0</v>
      </c>
      <c r="E9" s="68">
        <v>170</v>
      </c>
      <c r="F9" s="68">
        <v>0</v>
      </c>
      <c r="G9" s="68">
        <v>0</v>
      </c>
      <c r="H9" s="68">
        <v>460</v>
      </c>
      <c r="I9" s="68">
        <v>80</v>
      </c>
      <c r="J9" s="68">
        <v>420</v>
      </c>
      <c r="K9" s="68">
        <v>1001</v>
      </c>
      <c r="L9" s="68">
        <v>100</v>
      </c>
      <c r="M9" s="68">
        <v>35</v>
      </c>
      <c r="N9" s="68">
        <v>206</v>
      </c>
      <c r="O9" s="68">
        <v>71</v>
      </c>
      <c r="P9" s="68">
        <v>188</v>
      </c>
      <c r="Q9" s="67">
        <v>90</v>
      </c>
    </row>
    <row r="10" spans="1:17" ht="14.25" customHeight="1">
      <c r="A10" s="76">
        <v>2027</v>
      </c>
      <c r="B10" s="68">
        <v>700</v>
      </c>
      <c r="C10" s="68">
        <v>800</v>
      </c>
      <c r="D10" s="68">
        <v>0</v>
      </c>
      <c r="E10" s="68">
        <v>200</v>
      </c>
      <c r="F10" s="68">
        <v>0</v>
      </c>
      <c r="G10" s="68">
        <v>0</v>
      </c>
      <c r="H10" s="68">
        <v>400</v>
      </c>
      <c r="I10" s="68">
        <v>80</v>
      </c>
      <c r="J10" s="68">
        <v>400</v>
      </c>
      <c r="K10" s="68">
        <v>1001</v>
      </c>
      <c r="L10" s="68">
        <v>100</v>
      </c>
      <c r="M10" s="68">
        <v>30</v>
      </c>
      <c r="N10" s="68">
        <v>204</v>
      </c>
      <c r="O10" s="68">
        <v>71</v>
      </c>
      <c r="P10" s="68">
        <v>188</v>
      </c>
      <c r="Q10" s="67">
        <v>90</v>
      </c>
    </row>
    <row r="11" spans="1:17" ht="14.25" customHeight="1">
      <c r="A11" s="76">
        <v>2028</v>
      </c>
      <c r="B11" s="68">
        <v>750</v>
      </c>
      <c r="C11" s="68">
        <v>630</v>
      </c>
      <c r="D11" s="68">
        <v>0</v>
      </c>
      <c r="E11" s="68">
        <v>200</v>
      </c>
      <c r="F11" s="68">
        <v>0</v>
      </c>
      <c r="G11" s="68">
        <v>0</v>
      </c>
      <c r="H11" s="68">
        <v>360</v>
      </c>
      <c r="I11" s="68">
        <v>65</v>
      </c>
      <c r="J11" s="68">
        <v>390</v>
      </c>
      <c r="K11" s="68">
        <v>1001</v>
      </c>
      <c r="L11" s="68">
        <v>100</v>
      </c>
      <c r="M11" s="68">
        <v>30</v>
      </c>
      <c r="N11" s="68">
        <v>195</v>
      </c>
      <c r="O11" s="68">
        <v>65</v>
      </c>
      <c r="P11" s="68">
        <v>188</v>
      </c>
      <c r="Q11" s="67">
        <v>90</v>
      </c>
    </row>
    <row r="12" spans="1:17" ht="14.25" customHeight="1">
      <c r="A12" s="76">
        <v>2029</v>
      </c>
      <c r="B12" s="68">
        <v>700</v>
      </c>
      <c r="C12" s="68">
        <v>610</v>
      </c>
      <c r="D12" s="68">
        <v>0</v>
      </c>
      <c r="E12" s="68">
        <v>200</v>
      </c>
      <c r="F12" s="68">
        <v>0</v>
      </c>
      <c r="G12" s="68">
        <v>0</v>
      </c>
      <c r="H12" s="68">
        <v>250</v>
      </c>
      <c r="I12" s="68">
        <v>45</v>
      </c>
      <c r="J12" s="68">
        <v>380</v>
      </c>
      <c r="K12" s="68">
        <v>1001</v>
      </c>
      <c r="L12" s="68">
        <v>100</v>
      </c>
      <c r="M12" s="68">
        <v>30</v>
      </c>
      <c r="N12" s="68">
        <v>402</v>
      </c>
      <c r="O12" s="68">
        <v>100</v>
      </c>
      <c r="P12" s="68">
        <v>188</v>
      </c>
      <c r="Q12" s="67">
        <v>90</v>
      </c>
    </row>
    <row r="13" spans="1:17" ht="14.25" customHeight="1">
      <c r="A13" s="76">
        <v>2030</v>
      </c>
      <c r="B13" s="68">
        <v>700</v>
      </c>
      <c r="C13" s="68">
        <v>570</v>
      </c>
      <c r="D13" s="68">
        <v>0</v>
      </c>
      <c r="E13" s="68">
        <v>200</v>
      </c>
      <c r="F13" s="68">
        <v>0</v>
      </c>
      <c r="G13" s="68">
        <v>0</v>
      </c>
      <c r="H13" s="68">
        <v>260</v>
      </c>
      <c r="I13" s="68">
        <v>50</v>
      </c>
      <c r="J13" s="68">
        <v>400</v>
      </c>
      <c r="K13" s="68">
        <v>1001</v>
      </c>
      <c r="L13" s="68">
        <v>100</v>
      </c>
      <c r="M13" s="68">
        <v>30</v>
      </c>
      <c r="N13" s="68">
        <v>420</v>
      </c>
      <c r="O13" s="68">
        <v>100</v>
      </c>
      <c r="P13" s="68">
        <v>188</v>
      </c>
      <c r="Q13" s="67">
        <v>90</v>
      </c>
    </row>
    <row r="14" spans="1:17" ht="14.25" customHeight="1">
      <c r="A14" s="76">
        <v>2031</v>
      </c>
      <c r="B14" s="68">
        <v>700</v>
      </c>
      <c r="C14" s="68">
        <v>520</v>
      </c>
      <c r="D14" s="68">
        <v>0</v>
      </c>
      <c r="E14" s="68">
        <v>200</v>
      </c>
      <c r="F14" s="68">
        <v>0</v>
      </c>
      <c r="G14" s="68">
        <v>0</v>
      </c>
      <c r="H14" s="68">
        <v>320</v>
      </c>
      <c r="I14" s="68">
        <v>55</v>
      </c>
      <c r="J14" s="68">
        <v>400</v>
      </c>
      <c r="K14" s="68">
        <v>1001</v>
      </c>
      <c r="L14" s="68">
        <v>100</v>
      </c>
      <c r="M14" s="68">
        <v>25</v>
      </c>
      <c r="N14" s="68">
        <v>420</v>
      </c>
      <c r="O14" s="68">
        <v>100</v>
      </c>
      <c r="P14" s="68">
        <v>188</v>
      </c>
      <c r="Q14" s="67">
        <v>90</v>
      </c>
    </row>
    <row r="15" spans="1:17" ht="12.75" customHeight="1">
      <c r="A15" s="76">
        <v>2032</v>
      </c>
      <c r="B15" s="68">
        <v>700</v>
      </c>
      <c r="C15" s="68">
        <v>470</v>
      </c>
      <c r="D15" s="68">
        <v>0</v>
      </c>
      <c r="E15" s="68">
        <v>195</v>
      </c>
      <c r="F15" s="68">
        <v>0</v>
      </c>
      <c r="G15" s="68">
        <v>0</v>
      </c>
      <c r="H15" s="68">
        <v>320</v>
      </c>
      <c r="I15" s="68">
        <v>55</v>
      </c>
      <c r="J15" s="68">
        <v>410</v>
      </c>
      <c r="K15" s="68">
        <v>1001</v>
      </c>
      <c r="L15" s="68">
        <v>100</v>
      </c>
      <c r="M15" s="68">
        <v>25</v>
      </c>
      <c r="N15" s="68">
        <v>420</v>
      </c>
      <c r="O15" s="68">
        <v>94</v>
      </c>
      <c r="P15" s="68">
        <v>188</v>
      </c>
      <c r="Q15" s="67">
        <v>90</v>
      </c>
    </row>
    <row r="16" spans="1:17">
      <c r="A16" s="76">
        <v>2033</v>
      </c>
      <c r="B16" s="68">
        <v>750</v>
      </c>
      <c r="C16" s="68">
        <v>450</v>
      </c>
      <c r="D16" s="68">
        <v>0</v>
      </c>
      <c r="E16" s="68">
        <v>180</v>
      </c>
      <c r="F16" s="68">
        <v>0</v>
      </c>
      <c r="G16" s="68">
        <v>0</v>
      </c>
      <c r="H16" s="68">
        <v>320</v>
      </c>
      <c r="I16" s="68">
        <v>55</v>
      </c>
      <c r="J16" s="68">
        <v>400</v>
      </c>
      <c r="K16" s="68">
        <v>1001</v>
      </c>
      <c r="L16" s="68">
        <v>100</v>
      </c>
      <c r="M16" s="68">
        <v>20</v>
      </c>
      <c r="N16" s="68">
        <v>420</v>
      </c>
      <c r="O16" s="68">
        <v>94</v>
      </c>
      <c r="P16" s="68">
        <v>188</v>
      </c>
      <c r="Q16" s="67">
        <v>90</v>
      </c>
    </row>
    <row r="17" spans="1:17">
      <c r="A17" s="76">
        <v>2034</v>
      </c>
      <c r="B17" s="68">
        <v>700</v>
      </c>
      <c r="C17" s="68">
        <v>520</v>
      </c>
      <c r="D17" s="68">
        <v>0</v>
      </c>
      <c r="E17" s="68">
        <v>170</v>
      </c>
      <c r="F17" s="68">
        <v>0</v>
      </c>
      <c r="G17" s="68">
        <v>0</v>
      </c>
      <c r="H17" s="68">
        <v>320</v>
      </c>
      <c r="I17" s="68">
        <v>55</v>
      </c>
      <c r="J17" s="68">
        <v>410</v>
      </c>
      <c r="K17" s="68">
        <v>1001</v>
      </c>
      <c r="L17" s="68">
        <v>100</v>
      </c>
      <c r="M17" s="68">
        <v>20</v>
      </c>
      <c r="N17" s="68">
        <v>420</v>
      </c>
      <c r="O17" s="68">
        <v>94</v>
      </c>
      <c r="P17" s="68">
        <v>188</v>
      </c>
      <c r="Q17" s="67">
        <v>90</v>
      </c>
    </row>
    <row r="18" spans="1:17">
      <c r="A18" s="77">
        <v>2035</v>
      </c>
      <c r="B18" s="69">
        <v>700</v>
      </c>
      <c r="C18" s="69">
        <v>540</v>
      </c>
      <c r="D18" s="69">
        <v>0</v>
      </c>
      <c r="E18" s="69">
        <v>155</v>
      </c>
      <c r="F18" s="69">
        <v>0</v>
      </c>
      <c r="G18" s="69">
        <v>0</v>
      </c>
      <c r="H18" s="69">
        <v>330</v>
      </c>
      <c r="I18" s="69">
        <v>55</v>
      </c>
      <c r="J18" s="69">
        <v>410</v>
      </c>
      <c r="K18" s="69">
        <v>1001</v>
      </c>
      <c r="L18" s="69">
        <v>100</v>
      </c>
      <c r="M18" s="69">
        <v>20</v>
      </c>
      <c r="N18" s="69">
        <v>420</v>
      </c>
      <c r="O18" s="69">
        <v>94</v>
      </c>
      <c r="P18" s="69">
        <v>188</v>
      </c>
      <c r="Q18" s="70">
        <v>90</v>
      </c>
    </row>
    <row r="19" spans="1:17" ht="30" customHeight="1">
      <c r="A19" s="55" t="s">
        <v>31</v>
      </c>
      <c r="B19" s="43" t="s">
        <v>98</v>
      </c>
      <c r="C19" s="96" t="s">
        <v>198</v>
      </c>
      <c r="D19" s="96"/>
      <c r="E19" s="96"/>
      <c r="F19" s="96"/>
      <c r="G19" s="96"/>
      <c r="H19" s="96"/>
      <c r="I19" s="96"/>
      <c r="J19" s="96"/>
      <c r="K19" s="96"/>
      <c r="L19" s="96"/>
      <c r="M19" s="96"/>
      <c r="N19" s="96"/>
      <c r="O19" s="96"/>
      <c r="P19" s="96"/>
      <c r="Q19" s="96"/>
    </row>
    <row r="20" spans="1:17" ht="30" customHeight="1">
      <c r="A20" s="55"/>
      <c r="B20" s="43" t="s">
        <v>104</v>
      </c>
      <c r="C20" s="96" t="s">
        <v>166</v>
      </c>
      <c r="D20" s="96"/>
      <c r="E20" s="96"/>
      <c r="F20" s="96"/>
      <c r="G20" s="96"/>
      <c r="H20" s="96"/>
      <c r="I20" s="96"/>
      <c r="J20" s="96"/>
      <c r="K20" s="96"/>
      <c r="L20" s="96"/>
      <c r="M20" s="96"/>
      <c r="N20" s="96"/>
      <c r="O20" s="96"/>
      <c r="P20" s="96"/>
      <c r="Q20" s="96"/>
    </row>
    <row r="21" spans="1:17" ht="66.75" customHeight="1">
      <c r="A21" s="44"/>
      <c r="B21" s="45" t="s">
        <v>106</v>
      </c>
      <c r="C21" s="96" t="s">
        <v>172</v>
      </c>
      <c r="D21" s="96"/>
      <c r="E21" s="96"/>
      <c r="F21" s="96"/>
      <c r="G21" s="96"/>
      <c r="H21" s="96"/>
      <c r="I21" s="96"/>
      <c r="J21" s="96"/>
      <c r="K21" s="96"/>
      <c r="L21" s="96"/>
      <c r="M21" s="96"/>
      <c r="N21" s="96"/>
      <c r="O21" s="96"/>
      <c r="P21" s="96"/>
      <c r="Q21" s="96"/>
    </row>
    <row r="22" spans="1:17" ht="15.75" customHeight="1">
      <c r="A22" s="31"/>
      <c r="B22" s="45" t="s">
        <v>173</v>
      </c>
      <c r="C22" s="96" t="s">
        <v>174</v>
      </c>
      <c r="D22" s="96"/>
      <c r="E22" s="96"/>
      <c r="F22" s="96"/>
      <c r="G22" s="96"/>
      <c r="H22" s="96"/>
      <c r="I22" s="96"/>
      <c r="J22" s="96"/>
      <c r="K22" s="96"/>
      <c r="L22" s="96"/>
      <c r="M22" s="96"/>
      <c r="N22" s="96"/>
      <c r="O22" s="96"/>
      <c r="P22" s="96"/>
      <c r="Q22" s="96"/>
    </row>
    <row r="23" spans="1:17" ht="29.25" customHeight="1">
      <c r="A23" s="31"/>
      <c r="B23" s="46" t="s">
        <v>100</v>
      </c>
      <c r="C23" s="96" t="s">
        <v>187</v>
      </c>
      <c r="D23" s="96"/>
      <c r="E23" s="96"/>
      <c r="F23" s="96"/>
      <c r="G23" s="96"/>
      <c r="H23" s="96"/>
      <c r="I23" s="96"/>
      <c r="J23" s="96"/>
      <c r="K23" s="96"/>
      <c r="L23" s="96"/>
      <c r="M23" s="96"/>
      <c r="N23" s="96"/>
      <c r="O23" s="96"/>
      <c r="P23" s="96"/>
      <c r="Q23" s="96"/>
    </row>
    <row r="24" spans="1:17" ht="27.95" customHeight="1">
      <c r="A24" s="31"/>
      <c r="B24" s="78" t="s">
        <v>113</v>
      </c>
      <c r="C24" s="96" t="s">
        <v>195</v>
      </c>
      <c r="D24" s="96"/>
      <c r="E24" s="96"/>
      <c r="F24" s="96"/>
      <c r="G24" s="96"/>
      <c r="H24" s="96"/>
      <c r="I24" s="96"/>
      <c r="J24" s="96"/>
      <c r="K24" s="96"/>
      <c r="L24" s="96"/>
      <c r="M24" s="96"/>
      <c r="N24" s="96"/>
      <c r="O24" s="96"/>
      <c r="P24" s="96"/>
      <c r="Q24" s="96"/>
    </row>
    <row r="25" spans="1:17">
      <c r="A25" s="31"/>
    </row>
    <row r="26" spans="1:17">
      <c r="A26" s="31"/>
    </row>
    <row r="27" spans="1:17">
      <c r="A27" s="31"/>
    </row>
  </sheetData>
  <mergeCells count="6">
    <mergeCell ref="C24:Q24"/>
    <mergeCell ref="C19:Q19"/>
    <mergeCell ref="C21:Q21"/>
    <mergeCell ref="C23:Q23"/>
    <mergeCell ref="C22:Q22"/>
    <mergeCell ref="C20:Q20"/>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35"/>
  <dimension ref="A1:Q29"/>
  <sheetViews>
    <sheetView view="pageBreakPreview" topLeftCell="A20" zoomScale="120" zoomScaleNormal="100" zoomScaleSheetLayoutView="12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196</v>
      </c>
      <c r="B3" s="12"/>
    </row>
    <row r="4" spans="1:17" ht="9" customHeight="1">
      <c r="A4" s="12"/>
      <c r="B4" s="12"/>
    </row>
    <row r="5" spans="1:17" ht="12.9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95" customHeight="1">
      <c r="A6" s="76">
        <v>2023</v>
      </c>
      <c r="B6" s="68">
        <v>1100</v>
      </c>
      <c r="C6" s="68">
        <v>960</v>
      </c>
      <c r="D6" s="68">
        <v>665</v>
      </c>
      <c r="E6" s="68">
        <v>350</v>
      </c>
      <c r="F6" s="68">
        <v>214</v>
      </c>
      <c r="G6" s="68">
        <v>285</v>
      </c>
      <c r="H6" s="68">
        <v>940</v>
      </c>
      <c r="I6" s="68">
        <v>185</v>
      </c>
      <c r="J6" s="68">
        <v>930</v>
      </c>
      <c r="K6" s="68">
        <v>2867</v>
      </c>
      <c r="L6" s="68">
        <v>330</v>
      </c>
      <c r="M6" s="68">
        <v>110</v>
      </c>
      <c r="N6" s="68">
        <v>437</v>
      </c>
      <c r="O6" s="68">
        <v>148</v>
      </c>
      <c r="P6" s="68">
        <v>342</v>
      </c>
      <c r="Q6" s="67">
        <v>220</v>
      </c>
    </row>
    <row r="7" spans="1:17" ht="14.25" customHeight="1">
      <c r="A7" s="76">
        <v>2024</v>
      </c>
      <c r="B7" s="68">
        <v>900</v>
      </c>
      <c r="C7" s="68">
        <v>840</v>
      </c>
      <c r="D7" s="68">
        <v>702</v>
      </c>
      <c r="E7" s="68">
        <v>355</v>
      </c>
      <c r="F7" s="68">
        <v>198</v>
      </c>
      <c r="G7" s="68">
        <v>285</v>
      </c>
      <c r="H7" s="68">
        <v>950</v>
      </c>
      <c r="I7" s="68">
        <v>175</v>
      </c>
      <c r="J7" s="68">
        <v>850</v>
      </c>
      <c r="K7" s="68">
        <v>2867</v>
      </c>
      <c r="L7" s="68">
        <v>360</v>
      </c>
      <c r="M7" s="68">
        <v>95</v>
      </c>
      <c r="N7" s="68">
        <v>483</v>
      </c>
      <c r="O7" s="68">
        <v>207</v>
      </c>
      <c r="P7" s="68">
        <v>342</v>
      </c>
      <c r="Q7" s="67">
        <v>220</v>
      </c>
    </row>
    <row r="8" spans="1:17" ht="14.25" customHeight="1">
      <c r="A8" s="76">
        <v>2025</v>
      </c>
      <c r="B8" s="68">
        <v>1100</v>
      </c>
      <c r="C8" s="68">
        <v>940</v>
      </c>
      <c r="D8" s="68">
        <v>745</v>
      </c>
      <c r="E8" s="68">
        <v>375</v>
      </c>
      <c r="F8" s="68">
        <v>198</v>
      </c>
      <c r="G8" s="68">
        <v>300</v>
      </c>
      <c r="H8" s="68">
        <v>900</v>
      </c>
      <c r="I8" s="68">
        <v>210</v>
      </c>
      <c r="J8" s="68">
        <v>930</v>
      </c>
      <c r="K8" s="68">
        <v>2867</v>
      </c>
      <c r="L8" s="68">
        <v>410</v>
      </c>
      <c r="M8" s="68">
        <v>105</v>
      </c>
      <c r="N8" s="68">
        <v>585</v>
      </c>
      <c r="O8" s="68">
        <v>198</v>
      </c>
      <c r="P8" s="68">
        <v>342</v>
      </c>
      <c r="Q8" s="67">
        <v>220</v>
      </c>
    </row>
    <row r="9" spans="1:17" ht="14.25" customHeight="1">
      <c r="A9" s="76">
        <v>2026</v>
      </c>
      <c r="B9" s="68">
        <v>1000</v>
      </c>
      <c r="C9" s="68">
        <v>970</v>
      </c>
      <c r="D9" s="68">
        <v>790</v>
      </c>
      <c r="E9" s="68">
        <v>395</v>
      </c>
      <c r="F9" s="68">
        <v>198</v>
      </c>
      <c r="G9" s="68">
        <v>300</v>
      </c>
      <c r="H9" s="68">
        <v>860</v>
      </c>
      <c r="I9" s="68">
        <v>220</v>
      </c>
      <c r="J9" s="68">
        <v>950</v>
      </c>
      <c r="K9" s="68">
        <v>2958</v>
      </c>
      <c r="L9" s="68">
        <v>450</v>
      </c>
      <c r="M9" s="68">
        <v>110</v>
      </c>
      <c r="N9" s="68">
        <v>554</v>
      </c>
      <c r="O9" s="68">
        <v>206</v>
      </c>
      <c r="P9" s="68">
        <v>342</v>
      </c>
      <c r="Q9" s="67">
        <v>220</v>
      </c>
    </row>
    <row r="10" spans="1:17" ht="14.25" customHeight="1">
      <c r="A10" s="76">
        <v>2027</v>
      </c>
      <c r="B10" s="68">
        <v>1100</v>
      </c>
      <c r="C10" s="68">
        <v>990</v>
      </c>
      <c r="D10" s="68">
        <v>1100</v>
      </c>
      <c r="E10" s="68">
        <v>470</v>
      </c>
      <c r="F10" s="68">
        <v>198</v>
      </c>
      <c r="G10" s="68">
        <v>420</v>
      </c>
      <c r="H10" s="68">
        <v>760</v>
      </c>
      <c r="I10" s="68">
        <v>210</v>
      </c>
      <c r="J10" s="68">
        <v>910</v>
      </c>
      <c r="K10" s="68">
        <v>2958</v>
      </c>
      <c r="L10" s="68">
        <v>450</v>
      </c>
      <c r="M10" s="68">
        <v>110</v>
      </c>
      <c r="N10" s="68">
        <v>549</v>
      </c>
      <c r="O10" s="68">
        <v>193</v>
      </c>
      <c r="P10" s="68">
        <v>342</v>
      </c>
      <c r="Q10" s="67">
        <v>220</v>
      </c>
    </row>
    <row r="11" spans="1:17" ht="14.25" customHeight="1">
      <c r="A11" s="76">
        <v>2028</v>
      </c>
      <c r="B11" s="68">
        <v>1200</v>
      </c>
      <c r="C11" s="68">
        <v>980</v>
      </c>
      <c r="D11" s="68">
        <v>1100</v>
      </c>
      <c r="E11" s="68">
        <v>470</v>
      </c>
      <c r="F11" s="68">
        <v>198</v>
      </c>
      <c r="G11" s="68">
        <v>420</v>
      </c>
      <c r="H11" s="68">
        <v>670</v>
      </c>
      <c r="I11" s="68">
        <v>250</v>
      </c>
      <c r="J11" s="68">
        <v>900</v>
      </c>
      <c r="K11" s="68">
        <v>3049</v>
      </c>
      <c r="L11" s="68">
        <v>450</v>
      </c>
      <c r="M11" s="68">
        <v>105</v>
      </c>
      <c r="N11" s="68">
        <v>526</v>
      </c>
      <c r="O11" s="68">
        <v>198</v>
      </c>
      <c r="P11" s="68">
        <v>342</v>
      </c>
      <c r="Q11" s="67">
        <v>220</v>
      </c>
    </row>
    <row r="12" spans="1:17" ht="14.25" customHeight="1">
      <c r="A12" s="76">
        <v>2029</v>
      </c>
      <c r="B12" s="68">
        <v>900</v>
      </c>
      <c r="C12" s="68">
        <v>940</v>
      </c>
      <c r="D12" s="68">
        <v>1100</v>
      </c>
      <c r="E12" s="68">
        <v>470</v>
      </c>
      <c r="F12" s="68">
        <v>198</v>
      </c>
      <c r="G12" s="68">
        <v>420</v>
      </c>
      <c r="H12" s="68">
        <v>600</v>
      </c>
      <c r="I12" s="68">
        <v>235</v>
      </c>
      <c r="J12" s="68">
        <v>870</v>
      </c>
      <c r="K12" s="68">
        <v>3049</v>
      </c>
      <c r="L12" s="68">
        <v>450</v>
      </c>
      <c r="M12" s="68">
        <v>110</v>
      </c>
      <c r="N12" s="68">
        <v>402</v>
      </c>
      <c r="O12" s="68">
        <v>188</v>
      </c>
      <c r="P12" s="68">
        <v>342</v>
      </c>
      <c r="Q12" s="67">
        <v>220</v>
      </c>
    </row>
    <row r="13" spans="1:17" ht="14.25" customHeight="1">
      <c r="A13" s="76">
        <v>2030</v>
      </c>
      <c r="B13" s="68">
        <v>1000</v>
      </c>
      <c r="C13" s="68">
        <v>940</v>
      </c>
      <c r="D13" s="68">
        <v>1100</v>
      </c>
      <c r="E13" s="68">
        <v>470</v>
      </c>
      <c r="F13" s="68">
        <v>198</v>
      </c>
      <c r="G13" s="68">
        <v>420</v>
      </c>
      <c r="H13" s="68">
        <v>680</v>
      </c>
      <c r="I13" s="68">
        <v>225</v>
      </c>
      <c r="J13" s="68">
        <v>900</v>
      </c>
      <c r="K13" s="68">
        <v>3049</v>
      </c>
      <c r="L13" s="68">
        <v>450</v>
      </c>
      <c r="M13" s="68">
        <v>110</v>
      </c>
      <c r="N13" s="68">
        <v>420</v>
      </c>
      <c r="O13" s="68">
        <v>239</v>
      </c>
      <c r="P13" s="68">
        <v>342</v>
      </c>
      <c r="Q13" s="67">
        <v>220</v>
      </c>
    </row>
    <row r="14" spans="1:17" ht="14.25" customHeight="1">
      <c r="A14" s="76">
        <v>2031</v>
      </c>
      <c r="B14" s="68">
        <v>1100</v>
      </c>
      <c r="C14" s="68">
        <v>850</v>
      </c>
      <c r="D14" s="68">
        <v>1200</v>
      </c>
      <c r="E14" s="68">
        <v>470</v>
      </c>
      <c r="F14" s="68">
        <v>198</v>
      </c>
      <c r="G14" s="68">
        <v>420</v>
      </c>
      <c r="H14" s="68">
        <v>740</v>
      </c>
      <c r="I14" s="68">
        <v>230</v>
      </c>
      <c r="J14" s="68">
        <v>920</v>
      </c>
      <c r="K14" s="68">
        <v>3049</v>
      </c>
      <c r="L14" s="68">
        <v>450</v>
      </c>
      <c r="M14" s="68">
        <v>110</v>
      </c>
      <c r="N14" s="68">
        <v>420</v>
      </c>
      <c r="O14" s="68">
        <v>239</v>
      </c>
      <c r="P14" s="68">
        <v>342</v>
      </c>
      <c r="Q14" s="67">
        <v>220</v>
      </c>
    </row>
    <row r="15" spans="1:17" ht="12.75" customHeight="1">
      <c r="A15" s="76">
        <v>2032</v>
      </c>
      <c r="B15" s="68">
        <v>1000</v>
      </c>
      <c r="C15" s="68">
        <v>790</v>
      </c>
      <c r="D15" s="68">
        <v>1300</v>
      </c>
      <c r="E15" s="68">
        <v>465</v>
      </c>
      <c r="F15" s="68">
        <v>198</v>
      </c>
      <c r="G15" s="68">
        <v>420</v>
      </c>
      <c r="H15" s="68">
        <v>750</v>
      </c>
      <c r="I15" s="68">
        <v>230</v>
      </c>
      <c r="J15" s="68">
        <v>930</v>
      </c>
      <c r="K15" s="68">
        <v>3049</v>
      </c>
      <c r="L15" s="68">
        <v>450</v>
      </c>
      <c r="M15" s="68">
        <v>115</v>
      </c>
      <c r="N15" s="68">
        <v>420</v>
      </c>
      <c r="O15" s="68">
        <v>239</v>
      </c>
      <c r="P15" s="68">
        <v>342</v>
      </c>
      <c r="Q15" s="67">
        <v>220</v>
      </c>
    </row>
    <row r="16" spans="1:17">
      <c r="A16" s="76">
        <v>2033</v>
      </c>
      <c r="B16" s="68">
        <v>1000</v>
      </c>
      <c r="C16" s="68">
        <v>710</v>
      </c>
      <c r="D16" s="68">
        <v>1380</v>
      </c>
      <c r="E16" s="68">
        <v>460</v>
      </c>
      <c r="F16" s="68">
        <v>198</v>
      </c>
      <c r="G16" s="68">
        <v>420</v>
      </c>
      <c r="H16" s="68">
        <v>750</v>
      </c>
      <c r="I16" s="68">
        <v>230</v>
      </c>
      <c r="J16" s="68">
        <v>920</v>
      </c>
      <c r="K16" s="68">
        <v>3049</v>
      </c>
      <c r="L16" s="68">
        <v>450</v>
      </c>
      <c r="M16" s="68">
        <v>115</v>
      </c>
      <c r="N16" s="68">
        <v>420</v>
      </c>
      <c r="O16" s="68">
        <v>193</v>
      </c>
      <c r="P16" s="68">
        <v>342</v>
      </c>
      <c r="Q16" s="67">
        <v>220</v>
      </c>
    </row>
    <row r="17" spans="1:17">
      <c r="A17" s="76">
        <v>2034</v>
      </c>
      <c r="B17" s="68">
        <v>1000</v>
      </c>
      <c r="C17" s="68">
        <v>730</v>
      </c>
      <c r="D17" s="68">
        <v>1380</v>
      </c>
      <c r="E17" s="68">
        <v>455</v>
      </c>
      <c r="F17" s="68">
        <v>198</v>
      </c>
      <c r="G17" s="68">
        <v>420</v>
      </c>
      <c r="H17" s="68">
        <v>760</v>
      </c>
      <c r="I17" s="68">
        <v>230</v>
      </c>
      <c r="J17" s="68">
        <v>940</v>
      </c>
      <c r="K17" s="68">
        <v>3049</v>
      </c>
      <c r="L17" s="68">
        <v>450</v>
      </c>
      <c r="M17" s="68">
        <v>115</v>
      </c>
      <c r="N17" s="68">
        <v>420</v>
      </c>
      <c r="O17" s="68">
        <v>193</v>
      </c>
      <c r="P17" s="68">
        <v>342</v>
      </c>
      <c r="Q17" s="67">
        <v>220</v>
      </c>
    </row>
    <row r="18" spans="1:17">
      <c r="A18" s="77">
        <v>2035</v>
      </c>
      <c r="B18" s="69">
        <v>1000</v>
      </c>
      <c r="C18" s="69">
        <v>720</v>
      </c>
      <c r="D18" s="69">
        <v>1380</v>
      </c>
      <c r="E18" s="69">
        <v>450</v>
      </c>
      <c r="F18" s="69">
        <v>198</v>
      </c>
      <c r="G18" s="69">
        <v>420</v>
      </c>
      <c r="H18" s="69">
        <v>760</v>
      </c>
      <c r="I18" s="69">
        <v>230</v>
      </c>
      <c r="J18" s="69">
        <v>940</v>
      </c>
      <c r="K18" s="69">
        <v>3049</v>
      </c>
      <c r="L18" s="69">
        <v>450</v>
      </c>
      <c r="M18" s="69">
        <v>115</v>
      </c>
      <c r="N18" s="69">
        <v>420</v>
      </c>
      <c r="O18" s="69">
        <v>193</v>
      </c>
      <c r="P18" s="69">
        <v>342</v>
      </c>
      <c r="Q18" s="70">
        <v>220</v>
      </c>
    </row>
    <row r="19" spans="1:17" ht="27.75" customHeight="1">
      <c r="A19" s="55" t="s">
        <v>31</v>
      </c>
      <c r="B19" s="43" t="s">
        <v>98</v>
      </c>
      <c r="C19" s="96" t="s">
        <v>166</v>
      </c>
      <c r="D19" s="96"/>
      <c r="E19" s="96"/>
      <c r="F19" s="96"/>
      <c r="G19" s="96"/>
      <c r="H19" s="96"/>
      <c r="I19" s="96"/>
      <c r="J19" s="96"/>
      <c r="K19" s="96"/>
      <c r="L19" s="96"/>
      <c r="M19" s="96"/>
      <c r="N19" s="96"/>
      <c r="O19" s="96"/>
      <c r="P19" s="96"/>
      <c r="Q19" s="96"/>
    </row>
    <row r="20" spans="1:17" ht="128.25" customHeight="1">
      <c r="A20" s="44"/>
      <c r="B20" s="45" t="s">
        <v>97</v>
      </c>
      <c r="C20" s="96" t="s">
        <v>170</v>
      </c>
      <c r="D20" s="96"/>
      <c r="E20" s="96"/>
      <c r="F20" s="96"/>
      <c r="G20" s="96"/>
      <c r="H20" s="96"/>
      <c r="I20" s="96"/>
      <c r="J20" s="96"/>
      <c r="K20" s="96"/>
      <c r="L20" s="96"/>
      <c r="M20" s="96"/>
      <c r="N20" s="96"/>
      <c r="O20" s="96"/>
      <c r="P20" s="96"/>
      <c r="Q20" s="96"/>
    </row>
    <row r="21" spans="1:17" ht="39.75" customHeight="1">
      <c r="A21" s="31"/>
      <c r="B21" s="45" t="s">
        <v>110</v>
      </c>
      <c r="C21" s="96" t="s">
        <v>199</v>
      </c>
      <c r="D21" s="96"/>
      <c r="E21" s="96"/>
      <c r="F21" s="96"/>
      <c r="G21" s="96"/>
      <c r="H21" s="96"/>
      <c r="I21" s="96"/>
      <c r="J21" s="96"/>
      <c r="K21" s="96"/>
      <c r="L21" s="96"/>
      <c r="M21" s="96"/>
      <c r="N21" s="96"/>
      <c r="O21" s="96"/>
      <c r="P21" s="96"/>
      <c r="Q21" s="96"/>
    </row>
    <row r="22" spans="1:17" ht="40.5" customHeight="1">
      <c r="A22" s="57"/>
      <c r="B22" s="45" t="s">
        <v>103</v>
      </c>
      <c r="C22" s="95" t="s">
        <v>153</v>
      </c>
      <c r="D22" s="95"/>
      <c r="E22" s="95"/>
      <c r="F22" s="95"/>
      <c r="G22" s="95"/>
      <c r="H22" s="95"/>
      <c r="I22" s="95"/>
      <c r="J22" s="95"/>
      <c r="K22" s="95"/>
      <c r="L22" s="95"/>
      <c r="M22" s="95"/>
      <c r="N22" s="95"/>
      <c r="O22" s="95"/>
      <c r="P22" s="95"/>
      <c r="Q22" s="95"/>
    </row>
    <row r="23" spans="1:17" ht="79.5" customHeight="1">
      <c r="A23" s="31"/>
      <c r="B23" s="45" t="s">
        <v>106</v>
      </c>
      <c r="C23" s="96" t="s">
        <v>172</v>
      </c>
      <c r="D23" s="96"/>
      <c r="E23" s="96"/>
      <c r="F23" s="96"/>
      <c r="G23" s="96"/>
      <c r="H23" s="96"/>
      <c r="I23" s="96"/>
      <c r="J23" s="96"/>
      <c r="K23" s="96"/>
      <c r="L23" s="96"/>
      <c r="M23" s="96"/>
      <c r="N23" s="96"/>
      <c r="O23" s="96"/>
      <c r="P23" s="96"/>
      <c r="Q23" s="96"/>
    </row>
    <row r="24" spans="1:17" ht="15.75" customHeight="1">
      <c r="A24" s="31"/>
      <c r="B24" s="45" t="s">
        <v>173</v>
      </c>
      <c r="C24" s="96" t="s">
        <v>174</v>
      </c>
      <c r="D24" s="96"/>
      <c r="E24" s="96"/>
      <c r="F24" s="96"/>
      <c r="G24" s="96"/>
      <c r="H24" s="96"/>
      <c r="I24" s="96"/>
      <c r="J24" s="96"/>
      <c r="K24" s="96"/>
      <c r="L24" s="96"/>
      <c r="M24" s="96"/>
      <c r="N24" s="96"/>
      <c r="O24" s="96"/>
      <c r="P24" s="96"/>
      <c r="Q24" s="96"/>
    </row>
    <row r="25" spans="1:17" ht="27" customHeight="1">
      <c r="A25" s="31"/>
      <c r="B25" s="62" t="s">
        <v>100</v>
      </c>
      <c r="C25" s="96" t="s">
        <v>187</v>
      </c>
      <c r="D25" s="96"/>
      <c r="E25" s="96"/>
      <c r="F25" s="96"/>
      <c r="G25" s="96"/>
      <c r="H25" s="96"/>
      <c r="I25" s="96"/>
      <c r="J25" s="96"/>
      <c r="K25" s="96"/>
      <c r="L25" s="96"/>
      <c r="M25" s="96"/>
      <c r="N25" s="96"/>
      <c r="O25" s="96"/>
      <c r="P25" s="96"/>
      <c r="Q25" s="96"/>
    </row>
    <row r="26" spans="1:17" ht="27" customHeight="1">
      <c r="B26" s="78" t="s">
        <v>113</v>
      </c>
      <c r="C26" s="96" t="s">
        <v>195</v>
      </c>
      <c r="D26" s="96"/>
      <c r="E26" s="96"/>
      <c r="F26" s="96"/>
      <c r="G26" s="96"/>
      <c r="H26" s="96"/>
      <c r="I26" s="96"/>
      <c r="J26" s="96"/>
      <c r="K26" s="96"/>
      <c r="L26" s="96"/>
      <c r="M26" s="96"/>
      <c r="N26" s="96"/>
      <c r="O26" s="96"/>
      <c r="P26" s="96"/>
      <c r="Q26" s="96"/>
    </row>
    <row r="27" spans="1:17">
      <c r="B27" s="3"/>
      <c r="C27" s="3"/>
      <c r="D27" s="3"/>
      <c r="E27" s="3"/>
      <c r="F27" s="3"/>
      <c r="G27" s="3"/>
      <c r="H27" s="3"/>
      <c r="I27" s="3"/>
      <c r="J27" s="3"/>
      <c r="K27" s="3"/>
      <c r="L27" s="3"/>
      <c r="M27" s="3"/>
      <c r="N27" s="3"/>
      <c r="O27" s="3"/>
      <c r="P27" s="3"/>
      <c r="Q27" s="3"/>
    </row>
    <row r="28" spans="1:17">
      <c r="B28" s="3"/>
      <c r="C28" s="3"/>
      <c r="D28" s="3"/>
      <c r="E28" s="3"/>
      <c r="F28" s="3"/>
      <c r="G28" s="3"/>
      <c r="H28" s="3"/>
      <c r="I28" s="3"/>
      <c r="J28" s="3"/>
      <c r="K28" s="3"/>
      <c r="L28" s="3"/>
      <c r="M28" s="3"/>
      <c r="N28" s="3"/>
      <c r="O28" s="3"/>
      <c r="P28" s="3"/>
      <c r="Q28" s="3"/>
    </row>
    <row r="29" spans="1:17">
      <c r="B29" s="3"/>
      <c r="C29" s="3"/>
      <c r="D29" s="3"/>
      <c r="E29" s="3"/>
      <c r="F29" s="3"/>
      <c r="G29" s="3"/>
      <c r="H29" s="3"/>
      <c r="I29" s="3"/>
      <c r="J29" s="3"/>
      <c r="K29" s="3"/>
      <c r="L29" s="3"/>
      <c r="M29" s="3"/>
      <c r="N29" s="3"/>
      <c r="O29" s="3"/>
      <c r="P29" s="3"/>
      <c r="Q29" s="3"/>
    </row>
  </sheetData>
  <mergeCells count="8">
    <mergeCell ref="C26:Q26"/>
    <mergeCell ref="C23:Q23"/>
    <mergeCell ref="C25:Q25"/>
    <mergeCell ref="C19:Q19"/>
    <mergeCell ref="C20:Q20"/>
    <mergeCell ref="C21:Q21"/>
    <mergeCell ref="C22:Q22"/>
    <mergeCell ref="C24:Q24"/>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136"/>
  <dimension ref="A1:Q27"/>
  <sheetViews>
    <sheetView view="pageBreakPreview" topLeftCell="A15" zoomScaleNormal="100" zoomScaleSheetLayoutView="10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129</v>
      </c>
      <c r="B3" s="12"/>
    </row>
    <row r="4" spans="1:17" ht="9" customHeight="1">
      <c r="A4" s="12"/>
      <c r="B4" s="12"/>
    </row>
    <row r="5" spans="1:17" ht="12.9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95" customHeight="1">
      <c r="A6" s="76">
        <v>2023</v>
      </c>
      <c r="B6" s="68">
        <v>350</v>
      </c>
      <c r="C6" s="68">
        <v>350</v>
      </c>
      <c r="D6" s="68">
        <v>95</v>
      </c>
      <c r="E6" s="68">
        <v>50</v>
      </c>
      <c r="F6" s="68">
        <v>38</v>
      </c>
      <c r="G6" s="68">
        <v>120</v>
      </c>
      <c r="H6" s="68">
        <v>200</v>
      </c>
      <c r="I6" s="68">
        <v>25</v>
      </c>
      <c r="J6" s="68">
        <v>400</v>
      </c>
      <c r="K6" s="68">
        <v>607</v>
      </c>
      <c r="L6" s="68">
        <v>110</v>
      </c>
      <c r="M6" s="68">
        <v>40</v>
      </c>
      <c r="N6" s="68">
        <v>81</v>
      </c>
      <c r="O6" s="68">
        <v>40</v>
      </c>
      <c r="P6" s="68">
        <v>140</v>
      </c>
      <c r="Q6" s="67">
        <v>60</v>
      </c>
    </row>
    <row r="7" spans="1:17" ht="14.25" customHeight="1">
      <c r="A7" s="76">
        <v>2024</v>
      </c>
      <c r="B7" s="68">
        <v>250</v>
      </c>
      <c r="C7" s="68">
        <v>380</v>
      </c>
      <c r="D7" s="68">
        <v>100</v>
      </c>
      <c r="E7" s="68">
        <v>50</v>
      </c>
      <c r="F7" s="68">
        <v>46</v>
      </c>
      <c r="G7" s="68">
        <v>120</v>
      </c>
      <c r="H7" s="68">
        <v>150</v>
      </c>
      <c r="I7" s="68">
        <v>20</v>
      </c>
      <c r="J7" s="68">
        <v>400</v>
      </c>
      <c r="K7" s="68">
        <v>616</v>
      </c>
      <c r="L7" s="68">
        <v>120</v>
      </c>
      <c r="M7" s="68">
        <v>35</v>
      </c>
      <c r="N7" s="68">
        <v>95</v>
      </c>
      <c r="O7" s="68">
        <v>40</v>
      </c>
      <c r="P7" s="68">
        <v>146</v>
      </c>
      <c r="Q7" s="67">
        <v>60</v>
      </c>
    </row>
    <row r="8" spans="1:17" ht="14.25" customHeight="1">
      <c r="A8" s="76">
        <v>2025</v>
      </c>
      <c r="B8" s="68">
        <v>300</v>
      </c>
      <c r="C8" s="68">
        <v>430</v>
      </c>
      <c r="D8" s="68">
        <v>100</v>
      </c>
      <c r="E8" s="68">
        <v>55</v>
      </c>
      <c r="F8" s="68">
        <v>46</v>
      </c>
      <c r="G8" s="68">
        <v>120</v>
      </c>
      <c r="H8" s="68">
        <v>110</v>
      </c>
      <c r="I8" s="68">
        <v>15</v>
      </c>
      <c r="J8" s="68">
        <v>400</v>
      </c>
      <c r="K8" s="68">
        <v>616</v>
      </c>
      <c r="L8" s="68">
        <v>120</v>
      </c>
      <c r="M8" s="68">
        <v>35</v>
      </c>
      <c r="N8" s="68">
        <v>115</v>
      </c>
      <c r="O8" s="68">
        <v>40</v>
      </c>
      <c r="P8" s="68">
        <v>146</v>
      </c>
      <c r="Q8" s="67">
        <v>60</v>
      </c>
    </row>
    <row r="9" spans="1:17" ht="14.25" customHeight="1">
      <c r="A9" s="76">
        <v>2026</v>
      </c>
      <c r="B9" s="68">
        <v>300</v>
      </c>
      <c r="C9" s="68">
        <v>430</v>
      </c>
      <c r="D9" s="68">
        <v>100</v>
      </c>
      <c r="E9" s="68">
        <v>55</v>
      </c>
      <c r="F9" s="68">
        <v>46</v>
      </c>
      <c r="G9" s="68">
        <v>120</v>
      </c>
      <c r="H9" s="68">
        <v>160</v>
      </c>
      <c r="I9" s="68">
        <v>15</v>
      </c>
      <c r="J9" s="68">
        <v>400</v>
      </c>
      <c r="K9" s="68">
        <v>616</v>
      </c>
      <c r="L9" s="68">
        <v>120</v>
      </c>
      <c r="M9" s="68">
        <v>35</v>
      </c>
      <c r="N9" s="68">
        <v>109</v>
      </c>
      <c r="O9" s="68">
        <v>75</v>
      </c>
      <c r="P9" s="68">
        <v>146</v>
      </c>
      <c r="Q9" s="67">
        <v>60</v>
      </c>
    </row>
    <row r="10" spans="1:17" ht="14.25" customHeight="1">
      <c r="A10" s="76">
        <v>2027</v>
      </c>
      <c r="B10" s="68">
        <v>300</v>
      </c>
      <c r="C10" s="68">
        <v>410</v>
      </c>
      <c r="D10" s="68">
        <v>100</v>
      </c>
      <c r="E10" s="68">
        <v>80</v>
      </c>
      <c r="F10" s="68">
        <v>46</v>
      </c>
      <c r="G10" s="68">
        <v>120</v>
      </c>
      <c r="H10" s="68">
        <v>160</v>
      </c>
      <c r="I10" s="68">
        <v>25</v>
      </c>
      <c r="J10" s="68">
        <v>400</v>
      </c>
      <c r="K10" s="68">
        <v>616</v>
      </c>
      <c r="L10" s="68">
        <v>120</v>
      </c>
      <c r="M10" s="68">
        <v>35</v>
      </c>
      <c r="N10" s="68">
        <v>108</v>
      </c>
      <c r="O10" s="68">
        <v>75</v>
      </c>
      <c r="P10" s="68">
        <v>146</v>
      </c>
      <c r="Q10" s="67">
        <v>60</v>
      </c>
    </row>
    <row r="11" spans="1:17" ht="14.25" customHeight="1">
      <c r="A11" s="76">
        <v>2028</v>
      </c>
      <c r="B11" s="68">
        <v>300</v>
      </c>
      <c r="C11" s="68">
        <v>400</v>
      </c>
      <c r="D11" s="68">
        <v>100</v>
      </c>
      <c r="E11" s="68">
        <v>90</v>
      </c>
      <c r="F11" s="68">
        <v>46</v>
      </c>
      <c r="G11" s="68">
        <v>120</v>
      </c>
      <c r="H11" s="68">
        <v>140</v>
      </c>
      <c r="I11" s="68">
        <v>25</v>
      </c>
      <c r="J11" s="68">
        <v>400</v>
      </c>
      <c r="K11" s="68">
        <v>616</v>
      </c>
      <c r="L11" s="68">
        <v>120</v>
      </c>
      <c r="M11" s="68">
        <v>35</v>
      </c>
      <c r="N11" s="68">
        <v>104</v>
      </c>
      <c r="O11" s="68">
        <v>75</v>
      </c>
      <c r="P11" s="68">
        <v>146</v>
      </c>
      <c r="Q11" s="67">
        <v>60</v>
      </c>
    </row>
    <row r="12" spans="1:17" ht="14.25" customHeight="1">
      <c r="A12" s="76">
        <v>2029</v>
      </c>
      <c r="B12" s="68">
        <v>300</v>
      </c>
      <c r="C12" s="68">
        <v>390</v>
      </c>
      <c r="D12" s="68">
        <v>100</v>
      </c>
      <c r="E12" s="68">
        <v>100</v>
      </c>
      <c r="F12" s="68">
        <v>46</v>
      </c>
      <c r="G12" s="68">
        <v>120</v>
      </c>
      <c r="H12" s="68">
        <v>130</v>
      </c>
      <c r="I12" s="68">
        <v>25</v>
      </c>
      <c r="J12" s="68">
        <v>400</v>
      </c>
      <c r="K12" s="68">
        <v>616</v>
      </c>
      <c r="L12" s="68">
        <v>120</v>
      </c>
      <c r="M12" s="68">
        <v>35</v>
      </c>
      <c r="N12" s="68">
        <v>176</v>
      </c>
      <c r="O12" s="68">
        <v>75</v>
      </c>
      <c r="P12" s="68">
        <v>146</v>
      </c>
      <c r="Q12" s="67">
        <v>60</v>
      </c>
    </row>
    <row r="13" spans="1:17" ht="14.25" customHeight="1">
      <c r="A13" s="76">
        <v>2030</v>
      </c>
      <c r="B13" s="68">
        <v>300</v>
      </c>
      <c r="C13" s="68">
        <v>390</v>
      </c>
      <c r="D13" s="68">
        <v>100</v>
      </c>
      <c r="E13" s="68">
        <v>100</v>
      </c>
      <c r="F13" s="68">
        <v>46</v>
      </c>
      <c r="G13" s="68">
        <v>120</v>
      </c>
      <c r="H13" s="68">
        <v>130</v>
      </c>
      <c r="I13" s="68">
        <v>20</v>
      </c>
      <c r="J13" s="68">
        <v>400</v>
      </c>
      <c r="K13" s="68">
        <v>616</v>
      </c>
      <c r="L13" s="68">
        <v>120</v>
      </c>
      <c r="M13" s="68">
        <v>35</v>
      </c>
      <c r="N13" s="68">
        <v>184</v>
      </c>
      <c r="O13" s="68">
        <v>75</v>
      </c>
      <c r="P13" s="68">
        <v>146</v>
      </c>
      <c r="Q13" s="67">
        <v>60</v>
      </c>
    </row>
    <row r="14" spans="1:17" ht="14.25" customHeight="1">
      <c r="A14" s="76">
        <v>2031</v>
      </c>
      <c r="B14" s="68">
        <v>300</v>
      </c>
      <c r="C14" s="68">
        <v>360</v>
      </c>
      <c r="D14" s="68">
        <v>100</v>
      </c>
      <c r="E14" s="68">
        <v>100</v>
      </c>
      <c r="F14" s="68">
        <v>46</v>
      </c>
      <c r="G14" s="68">
        <v>120</v>
      </c>
      <c r="H14" s="68">
        <v>150</v>
      </c>
      <c r="I14" s="68">
        <v>25</v>
      </c>
      <c r="J14" s="68">
        <v>400</v>
      </c>
      <c r="K14" s="68">
        <v>616</v>
      </c>
      <c r="L14" s="68">
        <v>120</v>
      </c>
      <c r="M14" s="68">
        <v>35</v>
      </c>
      <c r="N14" s="68">
        <v>184</v>
      </c>
      <c r="O14" s="68">
        <v>75</v>
      </c>
      <c r="P14" s="68">
        <v>146</v>
      </c>
      <c r="Q14" s="67">
        <v>60</v>
      </c>
    </row>
    <row r="15" spans="1:17" ht="12.75" customHeight="1">
      <c r="A15" s="76">
        <v>2032</v>
      </c>
      <c r="B15" s="68">
        <v>300</v>
      </c>
      <c r="C15" s="68">
        <v>300</v>
      </c>
      <c r="D15" s="68">
        <v>100</v>
      </c>
      <c r="E15" s="68">
        <v>95</v>
      </c>
      <c r="F15" s="68">
        <v>46</v>
      </c>
      <c r="G15" s="68">
        <v>120</v>
      </c>
      <c r="H15" s="68">
        <v>150</v>
      </c>
      <c r="I15" s="68">
        <v>30</v>
      </c>
      <c r="J15" s="68">
        <v>400</v>
      </c>
      <c r="K15" s="68">
        <v>616</v>
      </c>
      <c r="L15" s="68">
        <v>120</v>
      </c>
      <c r="M15" s="68">
        <v>35</v>
      </c>
      <c r="N15" s="68">
        <v>184</v>
      </c>
      <c r="O15" s="68">
        <v>75</v>
      </c>
      <c r="P15" s="68">
        <v>146</v>
      </c>
      <c r="Q15" s="67">
        <v>60</v>
      </c>
    </row>
    <row r="16" spans="1:17">
      <c r="A16" s="76">
        <v>2033</v>
      </c>
      <c r="B16" s="68">
        <v>300</v>
      </c>
      <c r="C16" s="68">
        <v>290</v>
      </c>
      <c r="D16" s="68">
        <v>120</v>
      </c>
      <c r="E16" s="68">
        <v>85</v>
      </c>
      <c r="F16" s="68">
        <v>46</v>
      </c>
      <c r="G16" s="68">
        <v>120</v>
      </c>
      <c r="H16" s="68">
        <v>150</v>
      </c>
      <c r="I16" s="68">
        <v>30</v>
      </c>
      <c r="J16" s="68">
        <v>400</v>
      </c>
      <c r="K16" s="68">
        <v>616</v>
      </c>
      <c r="L16" s="68">
        <v>120</v>
      </c>
      <c r="M16" s="68">
        <v>35</v>
      </c>
      <c r="N16" s="68">
        <v>184</v>
      </c>
      <c r="O16" s="68">
        <v>75</v>
      </c>
      <c r="P16" s="68">
        <v>146</v>
      </c>
      <c r="Q16" s="67">
        <v>60</v>
      </c>
    </row>
    <row r="17" spans="1:17">
      <c r="A17" s="76">
        <v>2034</v>
      </c>
      <c r="B17" s="68">
        <v>300</v>
      </c>
      <c r="C17" s="68">
        <v>340</v>
      </c>
      <c r="D17" s="68">
        <v>120</v>
      </c>
      <c r="E17" s="68">
        <v>80</v>
      </c>
      <c r="F17" s="68">
        <v>46</v>
      </c>
      <c r="G17" s="68">
        <v>120</v>
      </c>
      <c r="H17" s="68">
        <v>150</v>
      </c>
      <c r="I17" s="68">
        <v>30</v>
      </c>
      <c r="J17" s="68">
        <v>400</v>
      </c>
      <c r="K17" s="68">
        <v>616</v>
      </c>
      <c r="L17" s="68">
        <v>120</v>
      </c>
      <c r="M17" s="68">
        <v>35</v>
      </c>
      <c r="N17" s="68">
        <v>184</v>
      </c>
      <c r="O17" s="68">
        <v>75</v>
      </c>
      <c r="P17" s="68">
        <v>146</v>
      </c>
      <c r="Q17" s="67">
        <v>60</v>
      </c>
    </row>
    <row r="18" spans="1:17">
      <c r="A18" s="77">
        <v>2035</v>
      </c>
      <c r="B18" s="69">
        <v>300</v>
      </c>
      <c r="C18" s="69">
        <v>380</v>
      </c>
      <c r="D18" s="69">
        <v>120</v>
      </c>
      <c r="E18" s="69">
        <v>75</v>
      </c>
      <c r="F18" s="69">
        <v>46</v>
      </c>
      <c r="G18" s="69">
        <v>120</v>
      </c>
      <c r="H18" s="69">
        <v>150</v>
      </c>
      <c r="I18" s="69">
        <v>30</v>
      </c>
      <c r="J18" s="69">
        <v>400</v>
      </c>
      <c r="K18" s="69">
        <v>616</v>
      </c>
      <c r="L18" s="69">
        <v>120</v>
      </c>
      <c r="M18" s="69">
        <v>35</v>
      </c>
      <c r="N18" s="69">
        <v>184</v>
      </c>
      <c r="O18" s="69">
        <v>75</v>
      </c>
      <c r="P18" s="69">
        <v>146</v>
      </c>
      <c r="Q18" s="70">
        <v>60</v>
      </c>
    </row>
    <row r="19" spans="1:17" ht="30.75" customHeight="1">
      <c r="A19" s="55" t="s">
        <v>31</v>
      </c>
      <c r="B19" s="43" t="s">
        <v>98</v>
      </c>
      <c r="C19" s="96" t="s">
        <v>166</v>
      </c>
      <c r="D19" s="96"/>
      <c r="E19" s="96"/>
      <c r="F19" s="96"/>
      <c r="G19" s="96"/>
      <c r="H19" s="96"/>
      <c r="I19" s="96"/>
      <c r="J19" s="96"/>
      <c r="K19" s="96"/>
      <c r="L19" s="96"/>
      <c r="M19" s="96"/>
      <c r="N19" s="96"/>
      <c r="O19" s="96"/>
      <c r="P19" s="96"/>
      <c r="Q19" s="96"/>
    </row>
    <row r="20" spans="1:17" ht="135.75" customHeight="1">
      <c r="A20" s="44"/>
      <c r="B20" s="45" t="s">
        <v>97</v>
      </c>
      <c r="C20" s="96" t="s">
        <v>170</v>
      </c>
      <c r="D20" s="96"/>
      <c r="E20" s="96"/>
      <c r="F20" s="96"/>
      <c r="G20" s="96"/>
      <c r="H20" s="96"/>
      <c r="I20" s="96"/>
      <c r="J20" s="96"/>
      <c r="K20" s="96"/>
      <c r="L20" s="96"/>
      <c r="M20" s="96"/>
      <c r="N20" s="96"/>
      <c r="O20" s="96"/>
      <c r="P20" s="96"/>
      <c r="Q20" s="96"/>
    </row>
    <row r="21" spans="1:17" ht="18" customHeight="1">
      <c r="A21" s="44"/>
      <c r="B21" s="45" t="s">
        <v>104</v>
      </c>
      <c r="C21" s="96" t="s">
        <v>197</v>
      </c>
      <c r="D21" s="96"/>
      <c r="E21" s="96"/>
      <c r="F21" s="96"/>
      <c r="G21" s="96"/>
      <c r="H21" s="96"/>
      <c r="I21" s="96"/>
      <c r="J21" s="96"/>
      <c r="K21" s="96"/>
      <c r="L21" s="96"/>
      <c r="M21" s="96"/>
      <c r="N21" s="96"/>
      <c r="O21" s="96"/>
      <c r="P21" s="96"/>
      <c r="Q21" s="96"/>
    </row>
    <row r="22" spans="1:17" ht="67.5" customHeight="1">
      <c r="A22" s="31"/>
      <c r="B22" s="45" t="s">
        <v>106</v>
      </c>
      <c r="C22" s="96" t="s">
        <v>172</v>
      </c>
      <c r="D22" s="96"/>
      <c r="E22" s="96"/>
      <c r="F22" s="96"/>
      <c r="G22" s="96"/>
      <c r="H22" s="96"/>
      <c r="I22" s="96"/>
      <c r="J22" s="96"/>
      <c r="K22" s="96"/>
      <c r="L22" s="96"/>
      <c r="M22" s="96"/>
      <c r="N22" s="96"/>
      <c r="O22" s="96"/>
      <c r="P22" s="96"/>
      <c r="Q22" s="96"/>
    </row>
    <row r="23" spans="1:17" ht="15.75" customHeight="1">
      <c r="A23" s="31"/>
      <c r="B23" s="45" t="s">
        <v>173</v>
      </c>
      <c r="C23" s="96" t="s">
        <v>174</v>
      </c>
      <c r="D23" s="96"/>
      <c r="E23" s="96"/>
      <c r="F23" s="96"/>
      <c r="G23" s="96"/>
      <c r="H23" s="96"/>
      <c r="I23" s="96"/>
      <c r="J23" s="96"/>
      <c r="K23" s="96"/>
      <c r="L23" s="96"/>
      <c r="M23" s="96"/>
      <c r="N23" s="96"/>
      <c r="O23" s="96"/>
      <c r="P23" s="96"/>
      <c r="Q23" s="96"/>
    </row>
    <row r="24" spans="1:17" ht="29.25" customHeight="1">
      <c r="A24" s="31"/>
      <c r="B24" s="78" t="s">
        <v>100</v>
      </c>
      <c r="C24" s="96" t="s">
        <v>187</v>
      </c>
      <c r="D24" s="96"/>
      <c r="E24" s="96"/>
      <c r="F24" s="96"/>
      <c r="G24" s="96"/>
      <c r="H24" s="96"/>
      <c r="I24" s="96"/>
      <c r="J24" s="96"/>
      <c r="K24" s="96"/>
      <c r="L24" s="96"/>
      <c r="M24" s="96"/>
      <c r="N24" s="96"/>
      <c r="O24" s="96"/>
      <c r="P24" s="96"/>
      <c r="Q24" s="96"/>
    </row>
    <row r="25" spans="1:17" ht="27.95" customHeight="1">
      <c r="A25" s="31"/>
      <c r="B25" s="78" t="s">
        <v>113</v>
      </c>
      <c r="C25" s="96" t="s">
        <v>195</v>
      </c>
      <c r="D25" s="96"/>
      <c r="E25" s="96"/>
      <c r="F25" s="96"/>
      <c r="G25" s="96"/>
      <c r="H25" s="96"/>
      <c r="I25" s="96"/>
      <c r="J25" s="96"/>
      <c r="K25" s="96"/>
      <c r="L25" s="96"/>
      <c r="M25" s="96"/>
      <c r="N25" s="96"/>
      <c r="O25" s="96"/>
      <c r="P25" s="96"/>
      <c r="Q25" s="96"/>
    </row>
    <row r="26" spans="1:17">
      <c r="A26" s="31"/>
    </row>
    <row r="27" spans="1:17">
      <c r="A27" s="31"/>
    </row>
  </sheetData>
  <mergeCells count="7">
    <mergeCell ref="C25:Q25"/>
    <mergeCell ref="C19:Q19"/>
    <mergeCell ref="C20:Q20"/>
    <mergeCell ref="C22:Q22"/>
    <mergeCell ref="C24:Q24"/>
    <mergeCell ref="C23:Q23"/>
    <mergeCell ref="C21:Q21"/>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137"/>
  <dimension ref="A1:Q27"/>
  <sheetViews>
    <sheetView view="pageBreakPreview" zoomScaleNormal="100" zoomScaleSheetLayoutView="10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130</v>
      </c>
      <c r="B3" s="12"/>
    </row>
    <row r="4" spans="1:17" ht="9" customHeight="1">
      <c r="A4" s="12"/>
      <c r="B4" s="12"/>
    </row>
    <row r="5" spans="1:17" ht="12.9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95" customHeight="1">
      <c r="A6" s="76">
        <v>2023</v>
      </c>
      <c r="B6" s="68">
        <v>350</v>
      </c>
      <c r="C6" s="68">
        <v>360</v>
      </c>
      <c r="D6" s="68">
        <v>0</v>
      </c>
      <c r="E6" s="68">
        <v>70</v>
      </c>
      <c r="F6" s="68">
        <v>38</v>
      </c>
      <c r="G6" s="68">
        <v>135</v>
      </c>
      <c r="H6" s="68">
        <v>230</v>
      </c>
      <c r="I6" s="68">
        <v>25</v>
      </c>
      <c r="J6" s="68">
        <v>200</v>
      </c>
      <c r="K6" s="68">
        <v>906</v>
      </c>
      <c r="L6" s="68">
        <v>100</v>
      </c>
      <c r="M6" s="68">
        <v>35</v>
      </c>
      <c r="N6" s="68">
        <v>82</v>
      </c>
      <c r="O6" s="68">
        <v>35</v>
      </c>
      <c r="P6" s="68">
        <v>107</v>
      </c>
      <c r="Q6" s="67">
        <v>40</v>
      </c>
    </row>
    <row r="7" spans="1:17" ht="14.25" customHeight="1">
      <c r="A7" s="76">
        <v>2024</v>
      </c>
      <c r="B7" s="68">
        <v>350</v>
      </c>
      <c r="C7" s="68">
        <v>330</v>
      </c>
      <c r="D7" s="68">
        <v>0</v>
      </c>
      <c r="E7" s="68">
        <v>65</v>
      </c>
      <c r="F7" s="68">
        <v>51</v>
      </c>
      <c r="G7" s="68">
        <v>135</v>
      </c>
      <c r="H7" s="68">
        <v>250</v>
      </c>
      <c r="I7" s="68">
        <v>25</v>
      </c>
      <c r="J7" s="68">
        <v>180</v>
      </c>
      <c r="K7" s="68">
        <v>921</v>
      </c>
      <c r="L7" s="68">
        <v>150</v>
      </c>
      <c r="M7" s="68">
        <v>35</v>
      </c>
      <c r="N7" s="68">
        <v>80</v>
      </c>
      <c r="O7" s="68">
        <v>45</v>
      </c>
      <c r="P7" s="68">
        <v>107</v>
      </c>
      <c r="Q7" s="67">
        <v>40</v>
      </c>
    </row>
    <row r="8" spans="1:17" ht="14.25" customHeight="1">
      <c r="A8" s="76">
        <v>2025</v>
      </c>
      <c r="B8" s="68">
        <v>450</v>
      </c>
      <c r="C8" s="68">
        <v>390</v>
      </c>
      <c r="D8" s="68">
        <v>0</v>
      </c>
      <c r="E8" s="68">
        <v>80</v>
      </c>
      <c r="F8" s="68">
        <v>51</v>
      </c>
      <c r="G8" s="68">
        <v>135</v>
      </c>
      <c r="H8" s="68">
        <v>290</v>
      </c>
      <c r="I8" s="68">
        <v>40</v>
      </c>
      <c r="J8" s="68">
        <v>200</v>
      </c>
      <c r="K8" s="68">
        <v>931</v>
      </c>
      <c r="L8" s="68">
        <v>150</v>
      </c>
      <c r="M8" s="68">
        <v>35</v>
      </c>
      <c r="N8" s="68">
        <v>97</v>
      </c>
      <c r="O8" s="68">
        <v>48</v>
      </c>
      <c r="P8" s="68">
        <v>107</v>
      </c>
      <c r="Q8" s="67">
        <v>40</v>
      </c>
    </row>
    <row r="9" spans="1:17" ht="14.25" customHeight="1">
      <c r="A9" s="76">
        <v>2026</v>
      </c>
      <c r="B9" s="68">
        <v>450</v>
      </c>
      <c r="C9" s="68">
        <v>400</v>
      </c>
      <c r="D9" s="68">
        <v>0</v>
      </c>
      <c r="E9" s="68">
        <v>90</v>
      </c>
      <c r="F9" s="68">
        <v>51</v>
      </c>
      <c r="G9" s="68">
        <v>135</v>
      </c>
      <c r="H9" s="68">
        <v>260</v>
      </c>
      <c r="I9" s="68">
        <v>40</v>
      </c>
      <c r="J9" s="68">
        <v>200</v>
      </c>
      <c r="K9" s="68">
        <v>956</v>
      </c>
      <c r="L9" s="68">
        <v>170</v>
      </c>
      <c r="M9" s="68">
        <v>35</v>
      </c>
      <c r="N9" s="68">
        <v>92</v>
      </c>
      <c r="O9" s="68">
        <v>35</v>
      </c>
      <c r="P9" s="68">
        <v>107</v>
      </c>
      <c r="Q9" s="67">
        <v>40</v>
      </c>
    </row>
    <row r="10" spans="1:17" ht="14.25" customHeight="1">
      <c r="A10" s="76">
        <v>2027</v>
      </c>
      <c r="B10" s="68">
        <v>450</v>
      </c>
      <c r="C10" s="68">
        <v>410</v>
      </c>
      <c r="D10" s="68">
        <v>0</v>
      </c>
      <c r="E10" s="68">
        <v>100</v>
      </c>
      <c r="F10" s="68">
        <v>51</v>
      </c>
      <c r="G10" s="68">
        <v>135</v>
      </c>
      <c r="H10" s="68">
        <v>250</v>
      </c>
      <c r="I10" s="68">
        <v>40</v>
      </c>
      <c r="J10" s="68">
        <v>200</v>
      </c>
      <c r="K10" s="68">
        <v>1034</v>
      </c>
      <c r="L10" s="68">
        <v>150</v>
      </c>
      <c r="M10" s="68">
        <v>35</v>
      </c>
      <c r="N10" s="68">
        <v>91</v>
      </c>
      <c r="O10" s="68">
        <v>41</v>
      </c>
      <c r="P10" s="68">
        <v>107</v>
      </c>
      <c r="Q10" s="67">
        <v>40</v>
      </c>
    </row>
    <row r="11" spans="1:17" ht="14.25" customHeight="1">
      <c r="A11" s="76">
        <v>2028</v>
      </c>
      <c r="B11" s="68">
        <v>400</v>
      </c>
      <c r="C11" s="68">
        <v>400</v>
      </c>
      <c r="D11" s="68">
        <v>0</v>
      </c>
      <c r="E11" s="68">
        <v>100</v>
      </c>
      <c r="F11" s="68">
        <v>51</v>
      </c>
      <c r="G11" s="68">
        <v>135</v>
      </c>
      <c r="H11" s="68">
        <v>220</v>
      </c>
      <c r="I11" s="68">
        <v>35</v>
      </c>
      <c r="J11" s="68">
        <v>190</v>
      </c>
      <c r="K11" s="68">
        <v>1121</v>
      </c>
      <c r="L11" s="68">
        <v>150</v>
      </c>
      <c r="M11" s="68">
        <v>35</v>
      </c>
      <c r="N11" s="68">
        <v>87</v>
      </c>
      <c r="O11" s="68">
        <v>41</v>
      </c>
      <c r="P11" s="68">
        <v>107</v>
      </c>
      <c r="Q11" s="67">
        <v>40</v>
      </c>
    </row>
    <row r="12" spans="1:17" ht="14.25" customHeight="1">
      <c r="A12" s="76">
        <v>2029</v>
      </c>
      <c r="B12" s="68">
        <v>400</v>
      </c>
      <c r="C12" s="68">
        <v>370</v>
      </c>
      <c r="D12" s="68">
        <v>0</v>
      </c>
      <c r="E12" s="68">
        <v>100</v>
      </c>
      <c r="F12" s="68">
        <v>51</v>
      </c>
      <c r="G12" s="68">
        <v>135</v>
      </c>
      <c r="H12" s="68">
        <v>190</v>
      </c>
      <c r="I12" s="68">
        <v>40</v>
      </c>
      <c r="J12" s="68">
        <v>190</v>
      </c>
      <c r="K12" s="68">
        <v>1236</v>
      </c>
      <c r="L12" s="68">
        <v>170</v>
      </c>
      <c r="M12" s="68">
        <v>35</v>
      </c>
      <c r="N12" s="68">
        <v>117</v>
      </c>
      <c r="O12" s="68">
        <v>64</v>
      </c>
      <c r="P12" s="68">
        <v>107</v>
      </c>
      <c r="Q12" s="67">
        <v>40</v>
      </c>
    </row>
    <row r="13" spans="1:17" ht="14.25" customHeight="1">
      <c r="A13" s="76">
        <v>2030</v>
      </c>
      <c r="B13" s="68">
        <v>400</v>
      </c>
      <c r="C13" s="68">
        <v>360</v>
      </c>
      <c r="D13" s="68">
        <v>0</v>
      </c>
      <c r="E13" s="68">
        <v>100</v>
      </c>
      <c r="F13" s="68">
        <v>51</v>
      </c>
      <c r="G13" s="68">
        <v>135</v>
      </c>
      <c r="H13" s="68">
        <v>200</v>
      </c>
      <c r="I13" s="68">
        <v>40</v>
      </c>
      <c r="J13" s="68">
        <v>190</v>
      </c>
      <c r="K13" s="68">
        <v>1312</v>
      </c>
      <c r="L13" s="68">
        <v>150</v>
      </c>
      <c r="M13" s="68">
        <v>35</v>
      </c>
      <c r="N13" s="68">
        <v>122</v>
      </c>
      <c r="O13" s="68">
        <v>64</v>
      </c>
      <c r="P13" s="68">
        <v>107</v>
      </c>
      <c r="Q13" s="67">
        <v>40</v>
      </c>
    </row>
    <row r="14" spans="1:17" ht="14.25" customHeight="1">
      <c r="A14" s="76">
        <v>2031</v>
      </c>
      <c r="B14" s="68">
        <v>400</v>
      </c>
      <c r="C14" s="68">
        <v>340</v>
      </c>
      <c r="D14" s="68">
        <v>0</v>
      </c>
      <c r="E14" s="68">
        <v>100</v>
      </c>
      <c r="F14" s="68">
        <v>51</v>
      </c>
      <c r="G14" s="68">
        <v>135</v>
      </c>
      <c r="H14" s="68">
        <v>250</v>
      </c>
      <c r="I14" s="68">
        <v>40</v>
      </c>
      <c r="J14" s="68">
        <v>200</v>
      </c>
      <c r="K14" s="68">
        <v>1396</v>
      </c>
      <c r="L14" s="68">
        <v>190</v>
      </c>
      <c r="M14" s="68">
        <v>35</v>
      </c>
      <c r="N14" s="68">
        <v>122</v>
      </c>
      <c r="O14" s="68">
        <v>64</v>
      </c>
      <c r="P14" s="68">
        <v>107</v>
      </c>
      <c r="Q14" s="67">
        <v>40</v>
      </c>
    </row>
    <row r="15" spans="1:17" ht="12.75" customHeight="1">
      <c r="A15" s="76">
        <v>2032</v>
      </c>
      <c r="B15" s="68">
        <v>400</v>
      </c>
      <c r="C15" s="68">
        <v>290</v>
      </c>
      <c r="D15" s="68">
        <v>0</v>
      </c>
      <c r="E15" s="68">
        <v>100</v>
      </c>
      <c r="F15" s="68">
        <v>51</v>
      </c>
      <c r="G15" s="68">
        <v>135</v>
      </c>
      <c r="H15" s="68">
        <v>250</v>
      </c>
      <c r="I15" s="68">
        <v>40</v>
      </c>
      <c r="J15" s="68">
        <v>200</v>
      </c>
      <c r="K15" s="68">
        <v>1521</v>
      </c>
      <c r="L15" s="68">
        <v>220</v>
      </c>
      <c r="M15" s="68">
        <v>35</v>
      </c>
      <c r="N15" s="68">
        <v>122</v>
      </c>
      <c r="O15" s="68">
        <v>46</v>
      </c>
      <c r="P15" s="68">
        <v>107</v>
      </c>
      <c r="Q15" s="67">
        <v>40</v>
      </c>
    </row>
    <row r="16" spans="1:17" ht="12.75" customHeight="1">
      <c r="A16" s="76">
        <v>2033</v>
      </c>
      <c r="B16" s="68">
        <v>400</v>
      </c>
      <c r="C16" s="68">
        <v>240</v>
      </c>
      <c r="D16" s="68">
        <v>0</v>
      </c>
      <c r="E16" s="68">
        <v>95</v>
      </c>
      <c r="F16" s="68">
        <v>51</v>
      </c>
      <c r="G16" s="68">
        <v>135</v>
      </c>
      <c r="H16" s="68">
        <v>250</v>
      </c>
      <c r="I16" s="68">
        <v>40</v>
      </c>
      <c r="J16" s="68">
        <v>200</v>
      </c>
      <c r="K16" s="68">
        <v>1564</v>
      </c>
      <c r="L16" s="68">
        <v>190</v>
      </c>
      <c r="M16" s="68">
        <v>35</v>
      </c>
      <c r="N16" s="68">
        <v>122</v>
      </c>
      <c r="O16" s="68">
        <v>46</v>
      </c>
      <c r="P16" s="68">
        <v>107</v>
      </c>
      <c r="Q16" s="67">
        <v>40</v>
      </c>
    </row>
    <row r="17" spans="1:17" ht="12.75" customHeight="1">
      <c r="A17" s="76">
        <v>2034</v>
      </c>
      <c r="B17" s="68">
        <v>400</v>
      </c>
      <c r="C17" s="68">
        <v>280</v>
      </c>
      <c r="D17" s="68">
        <v>0</v>
      </c>
      <c r="E17" s="68">
        <v>90</v>
      </c>
      <c r="F17" s="68">
        <v>51</v>
      </c>
      <c r="G17" s="68">
        <v>135</v>
      </c>
      <c r="H17" s="68">
        <v>250</v>
      </c>
      <c r="I17" s="68">
        <v>40</v>
      </c>
      <c r="J17" s="68">
        <v>200</v>
      </c>
      <c r="K17" s="68">
        <v>1564</v>
      </c>
      <c r="L17" s="68">
        <v>190</v>
      </c>
      <c r="M17" s="68">
        <v>35</v>
      </c>
      <c r="N17" s="68">
        <v>122</v>
      </c>
      <c r="O17" s="68">
        <v>46</v>
      </c>
      <c r="P17" s="68">
        <v>107</v>
      </c>
      <c r="Q17" s="67">
        <v>40</v>
      </c>
    </row>
    <row r="18" spans="1:17" ht="12.75" customHeight="1">
      <c r="A18" s="77">
        <v>2035</v>
      </c>
      <c r="B18" s="69">
        <v>400</v>
      </c>
      <c r="C18" s="69">
        <v>330</v>
      </c>
      <c r="D18" s="69">
        <v>0</v>
      </c>
      <c r="E18" s="69">
        <v>85</v>
      </c>
      <c r="F18" s="69">
        <v>51</v>
      </c>
      <c r="G18" s="69">
        <v>135</v>
      </c>
      <c r="H18" s="69">
        <v>260</v>
      </c>
      <c r="I18" s="69">
        <v>40</v>
      </c>
      <c r="J18" s="69">
        <v>200</v>
      </c>
      <c r="K18" s="69">
        <v>1564</v>
      </c>
      <c r="L18" s="69">
        <v>220</v>
      </c>
      <c r="M18" s="69">
        <v>35</v>
      </c>
      <c r="N18" s="69">
        <v>122</v>
      </c>
      <c r="O18" s="69">
        <v>46</v>
      </c>
      <c r="P18" s="69">
        <v>107</v>
      </c>
      <c r="Q18" s="70">
        <v>40</v>
      </c>
    </row>
    <row r="19" spans="1:17" ht="25.5" customHeight="1">
      <c r="A19" s="55" t="s">
        <v>31</v>
      </c>
      <c r="B19" s="45" t="s">
        <v>98</v>
      </c>
      <c r="C19" s="95" t="s">
        <v>166</v>
      </c>
      <c r="D19" s="95"/>
      <c r="E19" s="95"/>
      <c r="F19" s="95"/>
      <c r="G19" s="95"/>
      <c r="H19" s="95"/>
      <c r="I19" s="95"/>
      <c r="J19" s="95"/>
      <c r="K19" s="95"/>
      <c r="L19" s="95"/>
      <c r="M19" s="95"/>
      <c r="N19" s="95"/>
      <c r="O19" s="95"/>
      <c r="P19" s="95"/>
      <c r="Q19" s="95"/>
    </row>
    <row r="20" spans="1:17" ht="18" customHeight="1">
      <c r="A20" s="44"/>
      <c r="B20" s="45" t="s">
        <v>104</v>
      </c>
      <c r="C20" s="96" t="s">
        <v>198</v>
      </c>
      <c r="D20" s="96"/>
      <c r="E20" s="96"/>
      <c r="F20" s="96"/>
      <c r="G20" s="96"/>
      <c r="H20" s="96"/>
      <c r="I20" s="96"/>
      <c r="J20" s="96"/>
      <c r="K20" s="96"/>
      <c r="L20" s="96"/>
      <c r="M20" s="96"/>
      <c r="N20" s="96"/>
      <c r="O20" s="96"/>
      <c r="P20" s="96"/>
      <c r="Q20" s="96"/>
    </row>
    <row r="21" spans="1:17" ht="66" customHeight="1">
      <c r="A21" s="44"/>
      <c r="B21" s="45" t="s">
        <v>106</v>
      </c>
      <c r="C21" s="96" t="s">
        <v>172</v>
      </c>
      <c r="D21" s="96"/>
      <c r="E21" s="96"/>
      <c r="F21" s="96"/>
      <c r="G21" s="96"/>
      <c r="H21" s="96"/>
      <c r="I21" s="96"/>
      <c r="J21" s="96"/>
      <c r="K21" s="96"/>
      <c r="L21" s="96"/>
      <c r="M21" s="96"/>
      <c r="N21" s="96"/>
      <c r="O21" s="96"/>
      <c r="P21" s="96"/>
      <c r="Q21" s="96"/>
    </row>
    <row r="22" spans="1:17" ht="15.75" customHeight="1">
      <c r="A22" s="31"/>
      <c r="B22" s="45" t="s">
        <v>173</v>
      </c>
      <c r="C22" s="96" t="s">
        <v>174</v>
      </c>
      <c r="D22" s="96"/>
      <c r="E22" s="96"/>
      <c r="F22" s="96"/>
      <c r="G22" s="96"/>
      <c r="H22" s="96"/>
      <c r="I22" s="96"/>
      <c r="J22" s="96"/>
      <c r="K22" s="96"/>
      <c r="L22" s="96"/>
      <c r="M22" s="96"/>
      <c r="N22" s="96"/>
      <c r="O22" s="96"/>
      <c r="P22" s="96"/>
      <c r="Q22" s="96"/>
    </row>
    <row r="23" spans="1:17" ht="29.25" customHeight="1">
      <c r="A23" s="31"/>
      <c r="B23" s="78" t="s">
        <v>100</v>
      </c>
      <c r="C23" s="96" t="s">
        <v>187</v>
      </c>
      <c r="D23" s="96"/>
      <c r="E23" s="96"/>
      <c r="F23" s="96"/>
      <c r="G23" s="96"/>
      <c r="H23" s="96"/>
      <c r="I23" s="96"/>
      <c r="J23" s="96"/>
      <c r="K23" s="96"/>
      <c r="L23" s="96"/>
      <c r="M23" s="96"/>
      <c r="N23" s="96"/>
      <c r="O23" s="96"/>
      <c r="P23" s="96"/>
      <c r="Q23" s="96"/>
    </row>
    <row r="24" spans="1:17" ht="28.5" customHeight="1">
      <c r="A24" s="31"/>
      <c r="B24" s="78" t="s">
        <v>113</v>
      </c>
      <c r="C24" s="96" t="s">
        <v>195</v>
      </c>
      <c r="D24" s="96"/>
      <c r="E24" s="96"/>
      <c r="F24" s="96"/>
      <c r="G24" s="96"/>
      <c r="H24" s="96"/>
      <c r="I24" s="96"/>
      <c r="J24" s="96"/>
      <c r="K24" s="96"/>
      <c r="L24" s="96"/>
      <c r="M24" s="96"/>
      <c r="N24" s="96"/>
      <c r="O24" s="96"/>
      <c r="P24" s="96"/>
      <c r="Q24" s="96"/>
    </row>
    <row r="25" spans="1:17">
      <c r="A25" s="31"/>
    </row>
    <row r="26" spans="1:17">
      <c r="A26" s="31"/>
    </row>
    <row r="27" spans="1:17">
      <c r="A27" s="31"/>
    </row>
  </sheetData>
  <mergeCells count="6">
    <mergeCell ref="C24:Q24"/>
    <mergeCell ref="C19:Q19"/>
    <mergeCell ref="C21:Q21"/>
    <mergeCell ref="C23:Q23"/>
    <mergeCell ref="C22:Q22"/>
    <mergeCell ref="C20:Q20"/>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138"/>
  <dimension ref="A1:Q28"/>
  <sheetViews>
    <sheetView view="pageBreakPreview" zoomScaleNormal="100" zoomScaleSheetLayoutView="100" workbookViewId="0">
      <selection activeCell="D35" sqref="D35"/>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158</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138</v>
      </c>
      <c r="B3" s="12"/>
    </row>
    <row r="4" spans="1:17" ht="9" customHeight="1">
      <c r="A4" s="12"/>
      <c r="B4" s="12"/>
    </row>
    <row r="5" spans="1:17" ht="12.95" customHeight="1">
      <c r="A5" s="71"/>
      <c r="B5" s="73" t="s">
        <v>7</v>
      </c>
      <c r="C5" s="73" t="s">
        <v>8</v>
      </c>
      <c r="D5" s="73" t="s">
        <v>9</v>
      </c>
      <c r="E5" s="73" t="s">
        <v>10</v>
      </c>
      <c r="F5" s="73" t="s">
        <v>11</v>
      </c>
      <c r="G5" s="73" t="s">
        <v>12</v>
      </c>
      <c r="H5" s="73" t="s">
        <v>13</v>
      </c>
      <c r="I5" s="73" t="s">
        <v>14</v>
      </c>
      <c r="J5" s="73" t="s">
        <v>15</v>
      </c>
      <c r="K5" s="73" t="s">
        <v>16</v>
      </c>
      <c r="L5" s="73" t="s">
        <v>17</v>
      </c>
      <c r="M5" s="73" t="s">
        <v>18</v>
      </c>
      <c r="N5" s="73" t="s">
        <v>19</v>
      </c>
      <c r="O5" s="73" t="s">
        <v>20</v>
      </c>
      <c r="P5" s="73" t="s">
        <v>21</v>
      </c>
      <c r="Q5" s="73" t="s">
        <v>22</v>
      </c>
    </row>
    <row r="6" spans="1:17" ht="12.95" customHeight="1">
      <c r="A6" s="76">
        <v>2023</v>
      </c>
      <c r="B6" s="68">
        <v>250</v>
      </c>
      <c r="C6" s="68">
        <v>310</v>
      </c>
      <c r="D6" s="68">
        <v>0</v>
      </c>
      <c r="E6" s="68">
        <v>0</v>
      </c>
      <c r="F6" s="68">
        <v>0</v>
      </c>
      <c r="G6" s="68">
        <v>0</v>
      </c>
      <c r="H6" s="68">
        <v>20</v>
      </c>
      <c r="I6" s="68">
        <v>0</v>
      </c>
      <c r="J6" s="68">
        <v>90</v>
      </c>
      <c r="K6" s="68">
        <v>30</v>
      </c>
      <c r="L6" s="68">
        <v>0</v>
      </c>
      <c r="M6" s="68">
        <v>0</v>
      </c>
      <c r="N6" s="68">
        <v>0</v>
      </c>
      <c r="O6" s="68">
        <v>0</v>
      </c>
      <c r="P6" s="68">
        <v>8</v>
      </c>
      <c r="Q6" s="67">
        <v>0</v>
      </c>
    </row>
    <row r="7" spans="1:17" ht="14.25" customHeight="1">
      <c r="A7" s="76">
        <v>2024</v>
      </c>
      <c r="B7" s="68">
        <v>250</v>
      </c>
      <c r="C7" s="68">
        <v>310</v>
      </c>
      <c r="D7" s="68">
        <v>0</v>
      </c>
      <c r="E7" s="68">
        <v>0</v>
      </c>
      <c r="F7" s="68">
        <v>0</v>
      </c>
      <c r="G7" s="68">
        <v>0</v>
      </c>
      <c r="H7" s="68">
        <v>20</v>
      </c>
      <c r="I7" s="68">
        <v>0</v>
      </c>
      <c r="J7" s="68">
        <v>90</v>
      </c>
      <c r="K7" s="68">
        <v>40</v>
      </c>
      <c r="L7" s="68">
        <v>0</v>
      </c>
      <c r="M7" s="68">
        <v>0</v>
      </c>
      <c r="N7" s="68">
        <v>0</v>
      </c>
      <c r="O7" s="68">
        <v>0</v>
      </c>
      <c r="P7" s="68">
        <v>7</v>
      </c>
      <c r="Q7" s="67">
        <v>0</v>
      </c>
    </row>
    <row r="8" spans="1:17" ht="14.25" customHeight="1">
      <c r="A8" s="76">
        <v>2025</v>
      </c>
      <c r="B8" s="68">
        <v>250</v>
      </c>
      <c r="C8" s="68">
        <v>310</v>
      </c>
      <c r="D8" s="68">
        <v>0</v>
      </c>
      <c r="E8" s="68">
        <v>0</v>
      </c>
      <c r="F8" s="68">
        <v>0</v>
      </c>
      <c r="G8" s="68">
        <v>0</v>
      </c>
      <c r="H8" s="68">
        <v>20</v>
      </c>
      <c r="I8" s="68">
        <v>0</v>
      </c>
      <c r="J8" s="68">
        <v>90</v>
      </c>
      <c r="K8" s="68">
        <v>43</v>
      </c>
      <c r="L8" s="68">
        <v>0</v>
      </c>
      <c r="M8" s="68">
        <v>0</v>
      </c>
      <c r="N8" s="68">
        <v>0</v>
      </c>
      <c r="O8" s="68">
        <v>0</v>
      </c>
      <c r="P8" s="68">
        <v>7</v>
      </c>
      <c r="Q8" s="67">
        <v>0</v>
      </c>
    </row>
    <row r="9" spans="1:17" ht="14.25" customHeight="1">
      <c r="A9" s="76">
        <v>2026</v>
      </c>
      <c r="B9" s="68">
        <v>250</v>
      </c>
      <c r="C9" s="68">
        <v>310</v>
      </c>
      <c r="D9" s="68">
        <v>0</v>
      </c>
      <c r="E9" s="68">
        <v>0</v>
      </c>
      <c r="F9" s="68">
        <v>0</v>
      </c>
      <c r="G9" s="68">
        <v>0</v>
      </c>
      <c r="H9" s="68">
        <v>20</v>
      </c>
      <c r="I9" s="68">
        <v>0</v>
      </c>
      <c r="J9" s="68">
        <v>90</v>
      </c>
      <c r="K9" s="68">
        <v>26</v>
      </c>
      <c r="L9" s="68">
        <v>0</v>
      </c>
      <c r="M9" s="68">
        <v>0</v>
      </c>
      <c r="N9" s="68">
        <v>0</v>
      </c>
      <c r="O9" s="68">
        <v>0</v>
      </c>
      <c r="P9" s="68">
        <v>7</v>
      </c>
      <c r="Q9" s="67">
        <v>0</v>
      </c>
    </row>
    <row r="10" spans="1:17" ht="14.25" customHeight="1">
      <c r="A10" s="76">
        <v>2027</v>
      </c>
      <c r="B10" s="68">
        <v>250</v>
      </c>
      <c r="C10" s="68">
        <v>310</v>
      </c>
      <c r="D10" s="68">
        <v>0</v>
      </c>
      <c r="E10" s="68">
        <v>0</v>
      </c>
      <c r="F10" s="68">
        <v>0</v>
      </c>
      <c r="G10" s="68">
        <v>0</v>
      </c>
      <c r="H10" s="68">
        <v>20</v>
      </c>
      <c r="I10" s="68">
        <v>0</v>
      </c>
      <c r="J10" s="68">
        <v>90</v>
      </c>
      <c r="K10" s="68">
        <v>36</v>
      </c>
      <c r="L10" s="68">
        <v>0</v>
      </c>
      <c r="M10" s="68">
        <v>0</v>
      </c>
      <c r="N10" s="68">
        <v>0</v>
      </c>
      <c r="O10" s="68">
        <v>0</v>
      </c>
      <c r="P10" s="68">
        <v>7</v>
      </c>
      <c r="Q10" s="67">
        <v>0</v>
      </c>
    </row>
    <row r="11" spans="1:17" ht="14.25" customHeight="1">
      <c r="A11" s="76">
        <v>2028</v>
      </c>
      <c r="B11" s="68">
        <v>250</v>
      </c>
      <c r="C11" s="68">
        <v>310</v>
      </c>
      <c r="D11" s="68">
        <v>0</v>
      </c>
      <c r="E11" s="68">
        <v>0</v>
      </c>
      <c r="F11" s="68">
        <v>0</v>
      </c>
      <c r="G11" s="68">
        <v>0</v>
      </c>
      <c r="H11" s="68">
        <v>20</v>
      </c>
      <c r="I11" s="68">
        <v>0</v>
      </c>
      <c r="J11" s="68">
        <v>90</v>
      </c>
      <c r="K11" s="68">
        <v>31</v>
      </c>
      <c r="L11" s="68">
        <v>0</v>
      </c>
      <c r="M11" s="68">
        <v>0</v>
      </c>
      <c r="N11" s="68">
        <v>0</v>
      </c>
      <c r="O11" s="68">
        <v>0</v>
      </c>
      <c r="P11" s="68">
        <v>7</v>
      </c>
      <c r="Q11" s="67">
        <v>0</v>
      </c>
    </row>
    <row r="12" spans="1:17" ht="14.25" customHeight="1">
      <c r="A12" s="76">
        <v>2029</v>
      </c>
      <c r="B12" s="68">
        <v>250</v>
      </c>
      <c r="C12" s="68">
        <v>310</v>
      </c>
      <c r="D12" s="68">
        <v>0</v>
      </c>
      <c r="E12" s="68">
        <v>0</v>
      </c>
      <c r="F12" s="68">
        <v>0</v>
      </c>
      <c r="G12" s="68">
        <v>0</v>
      </c>
      <c r="H12" s="68">
        <v>20</v>
      </c>
      <c r="I12" s="68">
        <v>0</v>
      </c>
      <c r="J12" s="68">
        <v>90</v>
      </c>
      <c r="K12" s="68">
        <v>33</v>
      </c>
      <c r="L12" s="68">
        <v>0</v>
      </c>
      <c r="M12" s="68">
        <v>0</v>
      </c>
      <c r="N12" s="68">
        <v>0</v>
      </c>
      <c r="O12" s="68">
        <v>0</v>
      </c>
      <c r="P12" s="68">
        <v>7</v>
      </c>
      <c r="Q12" s="67">
        <v>0</v>
      </c>
    </row>
    <row r="13" spans="1:17" ht="14.25" customHeight="1">
      <c r="A13" s="76">
        <v>2030</v>
      </c>
      <c r="B13" s="68">
        <v>250</v>
      </c>
      <c r="C13" s="68">
        <v>310</v>
      </c>
      <c r="D13" s="68">
        <v>0</v>
      </c>
      <c r="E13" s="68">
        <v>0</v>
      </c>
      <c r="F13" s="68">
        <v>0</v>
      </c>
      <c r="G13" s="68">
        <v>0</v>
      </c>
      <c r="H13" s="68">
        <v>20</v>
      </c>
      <c r="I13" s="68">
        <v>0</v>
      </c>
      <c r="J13" s="68">
        <v>90</v>
      </c>
      <c r="K13" s="68">
        <v>32</v>
      </c>
      <c r="L13" s="68">
        <v>0</v>
      </c>
      <c r="M13" s="68">
        <v>0</v>
      </c>
      <c r="N13" s="68">
        <v>0</v>
      </c>
      <c r="O13" s="68">
        <v>0</v>
      </c>
      <c r="P13" s="68">
        <v>7</v>
      </c>
      <c r="Q13" s="67">
        <v>0</v>
      </c>
    </row>
    <row r="14" spans="1:17" ht="14.25" customHeight="1">
      <c r="A14" s="76">
        <v>2031</v>
      </c>
      <c r="B14" s="68">
        <v>250</v>
      </c>
      <c r="C14" s="68">
        <v>310</v>
      </c>
      <c r="D14" s="68">
        <v>0</v>
      </c>
      <c r="E14" s="68">
        <v>0</v>
      </c>
      <c r="F14" s="68">
        <v>0</v>
      </c>
      <c r="G14" s="68">
        <v>0</v>
      </c>
      <c r="H14" s="68">
        <v>20</v>
      </c>
      <c r="I14" s="68">
        <v>0</v>
      </c>
      <c r="J14" s="68">
        <v>90</v>
      </c>
      <c r="K14" s="68">
        <v>48</v>
      </c>
      <c r="L14" s="68">
        <v>0</v>
      </c>
      <c r="M14" s="68">
        <v>0</v>
      </c>
      <c r="N14" s="68">
        <v>0</v>
      </c>
      <c r="O14" s="68">
        <v>0</v>
      </c>
      <c r="P14" s="68">
        <v>7</v>
      </c>
      <c r="Q14" s="67">
        <v>0</v>
      </c>
    </row>
    <row r="15" spans="1:17" ht="12.75" customHeight="1">
      <c r="A15" s="76">
        <v>2032</v>
      </c>
      <c r="B15" s="68">
        <v>250</v>
      </c>
      <c r="C15" s="68">
        <v>310</v>
      </c>
      <c r="D15" s="68">
        <v>0</v>
      </c>
      <c r="E15" s="68">
        <v>0</v>
      </c>
      <c r="F15" s="68">
        <v>0</v>
      </c>
      <c r="G15" s="68">
        <v>0</v>
      </c>
      <c r="H15" s="68">
        <v>20</v>
      </c>
      <c r="I15" s="68">
        <v>0</v>
      </c>
      <c r="J15" s="68">
        <v>90</v>
      </c>
      <c r="K15" s="68">
        <v>59</v>
      </c>
      <c r="L15" s="68">
        <v>0</v>
      </c>
      <c r="M15" s="68">
        <v>0</v>
      </c>
      <c r="N15" s="68">
        <v>0</v>
      </c>
      <c r="O15" s="68">
        <v>0</v>
      </c>
      <c r="P15" s="68">
        <v>7</v>
      </c>
      <c r="Q15" s="67">
        <v>0</v>
      </c>
    </row>
    <row r="16" spans="1:17" ht="12.75" customHeight="1">
      <c r="A16" s="76">
        <v>2033</v>
      </c>
      <c r="B16" s="68">
        <v>250</v>
      </c>
      <c r="C16" s="68">
        <v>310</v>
      </c>
      <c r="D16" s="68">
        <v>0</v>
      </c>
      <c r="E16" s="68">
        <v>0</v>
      </c>
      <c r="F16" s="68">
        <v>0</v>
      </c>
      <c r="G16" s="68">
        <v>0</v>
      </c>
      <c r="H16" s="68">
        <v>20</v>
      </c>
      <c r="I16" s="68">
        <v>0</v>
      </c>
      <c r="J16" s="68">
        <v>90</v>
      </c>
      <c r="K16" s="68">
        <v>69</v>
      </c>
      <c r="L16" s="68">
        <v>0</v>
      </c>
      <c r="M16" s="68">
        <v>0</v>
      </c>
      <c r="N16" s="68">
        <v>0</v>
      </c>
      <c r="O16" s="68">
        <v>0</v>
      </c>
      <c r="P16" s="68">
        <v>7</v>
      </c>
      <c r="Q16" s="67">
        <v>0</v>
      </c>
    </row>
    <row r="17" spans="1:17" ht="12.75" customHeight="1">
      <c r="A17" s="76">
        <v>2034</v>
      </c>
      <c r="B17" s="68">
        <v>250</v>
      </c>
      <c r="C17" s="68">
        <v>310</v>
      </c>
      <c r="D17" s="68">
        <v>0</v>
      </c>
      <c r="E17" s="68">
        <v>0</v>
      </c>
      <c r="F17" s="68">
        <v>0</v>
      </c>
      <c r="G17" s="68">
        <v>0</v>
      </c>
      <c r="H17" s="68">
        <v>20</v>
      </c>
      <c r="I17" s="68">
        <v>0</v>
      </c>
      <c r="J17" s="68">
        <v>90</v>
      </c>
      <c r="K17" s="68">
        <v>55</v>
      </c>
      <c r="L17" s="68">
        <v>0</v>
      </c>
      <c r="M17" s="68">
        <v>0</v>
      </c>
      <c r="N17" s="68">
        <v>0</v>
      </c>
      <c r="O17" s="68">
        <v>0</v>
      </c>
      <c r="P17" s="68">
        <v>7</v>
      </c>
      <c r="Q17" s="67">
        <v>0</v>
      </c>
    </row>
    <row r="18" spans="1:17" ht="12.75" customHeight="1">
      <c r="A18" s="77">
        <v>2035</v>
      </c>
      <c r="B18" s="69">
        <v>250</v>
      </c>
      <c r="C18" s="69">
        <v>310</v>
      </c>
      <c r="D18" s="69">
        <v>0</v>
      </c>
      <c r="E18" s="69">
        <v>0</v>
      </c>
      <c r="F18" s="69">
        <v>0</v>
      </c>
      <c r="G18" s="69">
        <v>0</v>
      </c>
      <c r="H18" s="69">
        <v>20</v>
      </c>
      <c r="I18" s="69">
        <v>0</v>
      </c>
      <c r="J18" s="69">
        <v>90</v>
      </c>
      <c r="K18" s="69">
        <v>47</v>
      </c>
      <c r="L18" s="69">
        <v>0</v>
      </c>
      <c r="M18" s="69">
        <v>0</v>
      </c>
      <c r="N18" s="69">
        <v>0</v>
      </c>
      <c r="O18" s="69">
        <v>0</v>
      </c>
      <c r="P18" s="69">
        <v>7</v>
      </c>
      <c r="Q18" s="70">
        <v>0</v>
      </c>
    </row>
    <row r="19" spans="1:17" ht="31.5" customHeight="1">
      <c r="A19" s="55" t="s">
        <v>31</v>
      </c>
      <c r="B19" s="43" t="s">
        <v>111</v>
      </c>
      <c r="C19" s="95" t="s">
        <v>166</v>
      </c>
      <c r="D19" s="95"/>
      <c r="E19" s="95"/>
      <c r="F19" s="95"/>
      <c r="G19" s="95"/>
      <c r="H19" s="95"/>
      <c r="I19" s="95"/>
      <c r="J19" s="95"/>
      <c r="K19" s="95"/>
      <c r="L19" s="95"/>
      <c r="M19" s="95"/>
      <c r="N19" s="95"/>
      <c r="O19" s="95"/>
      <c r="P19" s="95"/>
      <c r="Q19" s="95"/>
    </row>
    <row r="20" spans="1:17" ht="17.25" customHeight="1">
      <c r="A20" s="31"/>
      <c r="B20" s="45" t="s">
        <v>173</v>
      </c>
      <c r="C20" s="96" t="s">
        <v>200</v>
      </c>
      <c r="D20" s="96"/>
      <c r="E20" s="96"/>
      <c r="F20" s="96"/>
      <c r="G20" s="96"/>
      <c r="H20" s="96"/>
      <c r="I20" s="96"/>
      <c r="J20" s="96"/>
      <c r="K20" s="96"/>
      <c r="L20" s="96"/>
      <c r="M20" s="96"/>
      <c r="N20" s="96"/>
      <c r="O20" s="96"/>
      <c r="P20" s="96"/>
      <c r="Q20" s="96"/>
    </row>
    <row r="21" spans="1:17" ht="68.25" customHeight="1">
      <c r="A21" s="44"/>
      <c r="B21" s="45" t="s">
        <v>106</v>
      </c>
      <c r="C21" s="96" t="s">
        <v>172</v>
      </c>
      <c r="D21" s="96"/>
      <c r="E21" s="96"/>
      <c r="F21" s="96"/>
      <c r="G21" s="96"/>
      <c r="H21" s="96"/>
      <c r="I21" s="96"/>
      <c r="J21" s="96"/>
      <c r="K21" s="96"/>
      <c r="L21" s="96"/>
      <c r="M21" s="96"/>
      <c r="N21" s="96"/>
      <c r="O21" s="96"/>
      <c r="P21" s="96"/>
      <c r="Q21" s="96"/>
    </row>
    <row r="22" spans="1:17" ht="16.5" customHeight="1">
      <c r="A22" s="31"/>
      <c r="B22" s="43" t="s">
        <v>102</v>
      </c>
      <c r="C22" s="96" t="s">
        <v>152</v>
      </c>
      <c r="D22" s="96"/>
      <c r="E22" s="96"/>
      <c r="F22" s="96"/>
      <c r="G22" s="96"/>
      <c r="H22" s="96"/>
      <c r="I22" s="96"/>
      <c r="J22" s="96"/>
      <c r="K22" s="96"/>
      <c r="L22" s="96"/>
      <c r="M22" s="96"/>
      <c r="N22" s="96"/>
      <c r="O22" s="96"/>
      <c r="P22" s="96"/>
      <c r="Q22" s="96"/>
    </row>
    <row r="23" spans="1:17">
      <c r="A23" s="31"/>
      <c r="B23" s="43"/>
      <c r="C23" s="96"/>
      <c r="D23" s="96"/>
      <c r="E23" s="96"/>
      <c r="F23" s="96"/>
      <c r="G23" s="96"/>
      <c r="H23" s="96"/>
      <c r="I23" s="96"/>
      <c r="J23" s="96"/>
      <c r="K23" s="96"/>
      <c r="L23" s="96"/>
      <c r="M23" s="96"/>
      <c r="N23" s="96"/>
      <c r="O23" s="96"/>
      <c r="P23" s="96"/>
      <c r="Q23" s="96"/>
    </row>
    <row r="24" spans="1:17">
      <c r="A24" s="31"/>
      <c r="B24" s="43"/>
      <c r="C24" s="43"/>
      <c r="D24" s="43"/>
      <c r="E24" s="43"/>
      <c r="F24" s="43"/>
      <c r="G24" s="43"/>
      <c r="H24" s="43"/>
      <c r="I24" s="43"/>
      <c r="J24" s="43"/>
      <c r="K24" s="43"/>
      <c r="L24" s="43"/>
      <c r="M24" s="43"/>
      <c r="N24" s="43"/>
      <c r="O24" s="43"/>
      <c r="P24" s="43"/>
      <c r="Q24" s="43"/>
    </row>
    <row r="25" spans="1:17">
      <c r="A25" s="31"/>
    </row>
    <row r="26" spans="1:17">
      <c r="A26" s="31"/>
    </row>
    <row r="27" spans="1:17">
      <c r="A27" s="31"/>
    </row>
    <row r="28" spans="1:17">
      <c r="A28" s="31"/>
    </row>
  </sheetData>
  <mergeCells count="5">
    <mergeCell ref="C21:Q21"/>
    <mergeCell ref="C22:Q22"/>
    <mergeCell ref="C19:Q19"/>
    <mergeCell ref="C23:Q23"/>
    <mergeCell ref="C20:Q20"/>
  </mergeCells>
  <phoneticPr fontId="0" type="noConversion"/>
  <printOptions horizontalCentered="1"/>
  <pageMargins left="0.74803149606299213" right="0.74803149606299213" top="0.19685039370078741" bottom="0.19685039370078741" header="0.51181102362204722" footer="0.11811023622047245"/>
  <pageSetup paperSize="9" scale="85" orientation="landscape"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view="pageBreakPreview" zoomScale="90" zoomScaleNormal="100" zoomScaleSheetLayoutView="90" workbookViewId="0">
      <selection activeCell="D35" sqref="D35"/>
    </sheetView>
  </sheetViews>
  <sheetFormatPr baseColWidth="10" defaultRowHeight="12.75"/>
  <cols>
    <col min="1" max="1" width="24.7109375" customWidth="1"/>
    <col min="2" max="2" width="157" customWidth="1"/>
  </cols>
  <sheetData>
    <row r="1" spans="1:2">
      <c r="A1" s="91" t="s">
        <v>33</v>
      </c>
      <c r="B1" s="91"/>
    </row>
    <row r="2" spans="1:2">
      <c r="A2" s="91"/>
      <c r="B2" s="91"/>
    </row>
    <row r="3" spans="1:2" ht="90" customHeight="1">
      <c r="A3" s="34" t="s">
        <v>32</v>
      </c>
      <c r="B3" s="87" t="s">
        <v>142</v>
      </c>
    </row>
    <row r="4" spans="1:2" ht="31.5">
      <c r="A4" s="34" t="s">
        <v>35</v>
      </c>
      <c r="B4" s="88" t="s">
        <v>143</v>
      </c>
    </row>
    <row r="5" spans="1:2" ht="0.75" customHeight="1">
      <c r="A5" s="65" t="s">
        <v>140</v>
      </c>
      <c r="B5" s="88"/>
    </row>
    <row r="6" spans="1:2" ht="19.5" customHeight="1">
      <c r="A6" s="65" t="s">
        <v>144</v>
      </c>
      <c r="B6" s="88" t="s">
        <v>184</v>
      </c>
    </row>
    <row r="7" spans="1:2" ht="162.75" customHeight="1">
      <c r="A7" s="65" t="s">
        <v>141</v>
      </c>
      <c r="B7" s="88" t="s">
        <v>155</v>
      </c>
    </row>
  </sheetData>
  <mergeCells count="1">
    <mergeCell ref="A1:B2"/>
  </mergeCells>
  <printOptions horizontalCentered="1"/>
  <pageMargins left="0.74803149606299213" right="0.74803149606299213" top="0.59055118110236227" bottom="0.39370078740157483" header="0.51181102362204722" footer="0.11811023622047245"/>
  <pageSetup paperSize="9" scale="67" orientation="landscape"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B2" s="1"/>
      <c r="C2" s="2"/>
      <c r="D2" s="2"/>
      <c r="E2" s="2"/>
      <c r="F2" s="2"/>
      <c r="G2" s="2"/>
      <c r="H2" s="2"/>
      <c r="I2" s="2"/>
      <c r="J2" s="2"/>
      <c r="K2" s="2"/>
      <c r="L2" s="2"/>
      <c r="M2" s="2"/>
      <c r="N2" s="2"/>
      <c r="O2" s="2"/>
      <c r="P2" s="2"/>
      <c r="Q2" s="2"/>
      <c r="R2" s="2"/>
      <c r="S2" s="2"/>
      <c r="T2" s="2"/>
    </row>
    <row r="3" spans="1:20" ht="15" customHeight="1">
      <c r="A3" s="4" t="s">
        <v>0</v>
      </c>
      <c r="B3" s="1"/>
      <c r="C3" s="2"/>
      <c r="D3" s="2"/>
      <c r="E3" s="2"/>
      <c r="F3" s="2"/>
      <c r="G3" s="2"/>
      <c r="H3" s="2"/>
      <c r="I3" s="2"/>
      <c r="J3" s="2"/>
      <c r="K3" s="2"/>
      <c r="L3" s="2"/>
      <c r="M3" s="2"/>
      <c r="N3" s="2"/>
      <c r="O3" s="2"/>
      <c r="P3" s="2"/>
      <c r="Q3" s="2"/>
      <c r="R3" s="2"/>
      <c r="S3" s="2"/>
      <c r="T3" s="2"/>
    </row>
    <row r="4" spans="1:20" ht="15" customHeight="1">
      <c r="A4" s="4"/>
      <c r="B4" s="1"/>
      <c r="C4" s="2"/>
      <c r="D4" s="2"/>
      <c r="E4" s="2"/>
      <c r="F4" s="2"/>
      <c r="G4" s="2"/>
      <c r="H4" s="2"/>
      <c r="I4" s="2"/>
      <c r="J4" s="2"/>
      <c r="K4" s="2"/>
      <c r="L4" s="2"/>
      <c r="M4" s="2"/>
      <c r="N4" s="2"/>
      <c r="O4" s="2"/>
      <c r="P4" s="2"/>
      <c r="Q4" s="2"/>
      <c r="R4" s="5"/>
      <c r="S4" s="5"/>
      <c r="T4" s="5"/>
    </row>
    <row r="5" spans="1:20" ht="19.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VZLE'!$C$6</f>
        <v>1288.7</v>
      </c>
      <c r="C6" s="8" t="e">
        <f>#REF!</f>
        <v>#REF!</v>
      </c>
      <c r="D6" s="8" t="e">
        <f>#REF!</f>
        <v>#REF!</v>
      </c>
      <c r="E6" s="8">
        <f>'[2]LEB VZLE'!$C$6</f>
        <v>518</v>
      </c>
      <c r="F6" s="8" t="e">
        <f>#REF!</f>
        <v>#REF!</v>
      </c>
      <c r="G6" s="8" t="e">
        <f>#REF!</f>
        <v>#REF!</v>
      </c>
      <c r="H6" s="8" t="e">
        <f>#REF!</f>
        <v>#REF!</v>
      </c>
      <c r="I6" s="8" t="e">
        <f>#REF!</f>
        <v>#REF!</v>
      </c>
      <c r="J6" s="8" t="e">
        <f>#REF!</f>
        <v>#REF!</v>
      </c>
      <c r="K6" s="8" t="e">
        <f>#REF!</f>
        <v>#REF!</v>
      </c>
      <c r="L6" s="8" t="e">
        <f>#REF!</f>
        <v>#REF!</v>
      </c>
      <c r="M6" s="8" t="e">
        <f>#REF!</f>
        <v>#REF!</v>
      </c>
      <c r="N6" s="8">
        <f>'[3]LEB VZLE'!$C$6</f>
        <v>531</v>
      </c>
      <c r="O6" s="8">
        <f>'[4]LEB VZLE'!$C$6</f>
        <v>201</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VZLE'!$D$6</f>
        <v>1000</v>
      </c>
      <c r="C7" s="8" t="e">
        <f>#REF!</f>
        <v>#REF!</v>
      </c>
      <c r="D7" s="8" t="e">
        <f>#REF!</f>
        <v>#REF!</v>
      </c>
      <c r="E7" s="8">
        <f>'[2]LEB VZLE'!$D$6</f>
        <v>680</v>
      </c>
      <c r="F7" s="8" t="e">
        <f>#REF!</f>
        <v>#REF!</v>
      </c>
      <c r="G7" s="8" t="e">
        <f>#REF!</f>
        <v>#REF!</v>
      </c>
      <c r="H7" s="8" t="e">
        <f>#REF!</f>
        <v>#REF!</v>
      </c>
      <c r="I7" s="8" t="e">
        <f>#REF!</f>
        <v>#REF!</v>
      </c>
      <c r="J7" s="8" t="e">
        <f>#REF!</f>
        <v>#REF!</v>
      </c>
      <c r="K7" s="8" t="e">
        <f>#REF!</f>
        <v>#REF!</v>
      </c>
      <c r="L7" s="8" t="e">
        <f>#REF!</f>
        <v>#REF!</v>
      </c>
      <c r="M7" s="8" t="e">
        <f>#REF!</f>
        <v>#REF!</v>
      </c>
      <c r="N7" s="8">
        <f>'[3]LEB VZLE'!$D$6</f>
        <v>423</v>
      </c>
      <c r="O7" s="8">
        <f>'[4]LEB VZLE'!$D$6</f>
        <v>393</v>
      </c>
      <c r="P7" s="8" t="e">
        <f>#REF!</f>
        <v>#REF!</v>
      </c>
      <c r="Q7" s="8" t="e">
        <f>#REF!</f>
        <v>#REF!</v>
      </c>
      <c r="R7" s="9" t="e">
        <f t="shared" si="0"/>
        <v>#REF!</v>
      </c>
      <c r="S7" s="9" t="e">
        <f t="shared" si="1"/>
        <v>#REF!</v>
      </c>
      <c r="T7" s="10" t="e">
        <f t="shared" si="2"/>
        <v>#REF!</v>
      </c>
    </row>
    <row r="8" spans="1:20" ht="14.25" customHeight="1">
      <c r="A8" s="26">
        <f t="shared" ref="A8:A18" si="3">A7+1</f>
        <v>2020</v>
      </c>
      <c r="B8" s="8">
        <f>'[1]LEB VZLE'!$E$6</f>
        <v>1050</v>
      </c>
      <c r="C8" s="8" t="e">
        <f>#REF!</f>
        <v>#REF!</v>
      </c>
      <c r="D8" s="8" t="e">
        <f>#REF!</f>
        <v>#REF!</v>
      </c>
      <c r="E8" s="8">
        <f>'[2]LEB VZLE'!$E$6</f>
        <v>620</v>
      </c>
      <c r="F8" s="8" t="e">
        <f>#REF!</f>
        <v>#REF!</v>
      </c>
      <c r="G8" s="8" t="e">
        <f>#REF!</f>
        <v>#REF!</v>
      </c>
      <c r="H8" s="8" t="e">
        <f>#REF!</f>
        <v>#REF!</v>
      </c>
      <c r="I8" s="8" t="e">
        <f>#REF!</f>
        <v>#REF!</v>
      </c>
      <c r="J8" s="8" t="e">
        <f>#REF!</f>
        <v>#REF!</v>
      </c>
      <c r="K8" s="8" t="e">
        <f>#REF!</f>
        <v>#REF!</v>
      </c>
      <c r="L8" s="8" t="e">
        <f>#REF!</f>
        <v>#REF!</v>
      </c>
      <c r="M8" s="8" t="e">
        <f>#REF!</f>
        <v>#REF!</v>
      </c>
      <c r="N8" s="8">
        <f>'[3]LEB VZLE'!$E$6</f>
        <v>423</v>
      </c>
      <c r="O8" s="8">
        <f>'[4]LEB VZLE'!$E$6</f>
        <v>77</v>
      </c>
      <c r="P8" s="8" t="e">
        <f>#REF!</f>
        <v>#REF!</v>
      </c>
      <c r="Q8" s="8" t="e">
        <f>#REF!</f>
        <v>#REF!</v>
      </c>
      <c r="R8" s="9" t="e">
        <f t="shared" si="0"/>
        <v>#REF!</v>
      </c>
      <c r="S8" s="9" t="e">
        <f t="shared" si="1"/>
        <v>#REF!</v>
      </c>
      <c r="T8" s="10" t="e">
        <f t="shared" si="2"/>
        <v>#REF!</v>
      </c>
    </row>
    <row r="9" spans="1:20" ht="14.25" customHeight="1">
      <c r="A9" s="26">
        <f t="shared" si="3"/>
        <v>2021</v>
      </c>
      <c r="B9" s="8">
        <f>'[1]LEB VZLE'!$F$6</f>
        <v>1350</v>
      </c>
      <c r="C9" s="8" t="e">
        <f>#REF!</f>
        <v>#REF!</v>
      </c>
      <c r="D9" s="8" t="e">
        <f>#REF!</f>
        <v>#REF!</v>
      </c>
      <c r="E9" s="8">
        <f>'[2]LEB VZLE'!$F$6</f>
        <v>530</v>
      </c>
      <c r="F9" s="8" t="e">
        <f>#REF!</f>
        <v>#REF!</v>
      </c>
      <c r="G9" s="8" t="e">
        <f>#REF!</f>
        <v>#REF!</v>
      </c>
      <c r="H9" s="8" t="e">
        <f>#REF!</f>
        <v>#REF!</v>
      </c>
      <c r="I9" s="8" t="e">
        <f>#REF!</f>
        <v>#REF!</v>
      </c>
      <c r="J9" s="8" t="e">
        <f>#REF!</f>
        <v>#REF!</v>
      </c>
      <c r="K9" s="8" t="e">
        <f>#REF!</f>
        <v>#REF!</v>
      </c>
      <c r="L9" s="8" t="e">
        <f>#REF!</f>
        <v>#REF!</v>
      </c>
      <c r="M9" s="8" t="e">
        <f>#REF!</f>
        <v>#REF!</v>
      </c>
      <c r="N9" s="8">
        <f>'[3]LEB VZLE'!$F$6</f>
        <v>380</v>
      </c>
      <c r="O9" s="8">
        <f>'[4]LEB VZLE'!$F$6</f>
        <v>77</v>
      </c>
      <c r="P9" s="8" t="e">
        <f>#REF!</f>
        <v>#REF!</v>
      </c>
      <c r="Q9" s="8" t="e">
        <f>#REF!</f>
        <v>#REF!</v>
      </c>
      <c r="R9" s="9" t="e">
        <f t="shared" si="0"/>
        <v>#REF!</v>
      </c>
      <c r="S9" s="9" t="e">
        <f t="shared" si="1"/>
        <v>#REF!</v>
      </c>
      <c r="T9" s="10" t="e">
        <f t="shared" si="2"/>
        <v>#REF!</v>
      </c>
    </row>
    <row r="10" spans="1:20" ht="14.25" customHeight="1">
      <c r="A10" s="26">
        <f t="shared" si="3"/>
        <v>2022</v>
      </c>
      <c r="B10" s="8">
        <f>'[1]LEB VZLE'!$G$6</f>
        <v>1300</v>
      </c>
      <c r="C10" s="8" t="e">
        <f>#REF!</f>
        <v>#REF!</v>
      </c>
      <c r="D10" s="8" t="e">
        <f>#REF!</f>
        <v>#REF!</v>
      </c>
      <c r="E10" s="8">
        <f>'[2]LEB VZLE'!$G$6</f>
        <v>560</v>
      </c>
      <c r="F10" s="8" t="e">
        <f>#REF!</f>
        <v>#REF!</v>
      </c>
      <c r="G10" s="8" t="e">
        <f>#REF!</f>
        <v>#REF!</v>
      </c>
      <c r="H10" s="8" t="e">
        <f>#REF!</f>
        <v>#REF!</v>
      </c>
      <c r="I10" s="8" t="e">
        <f>#REF!</f>
        <v>#REF!</v>
      </c>
      <c r="J10" s="8" t="e">
        <f>#REF!</f>
        <v>#REF!</v>
      </c>
      <c r="K10" s="8" t="e">
        <f>#REF!</f>
        <v>#REF!</v>
      </c>
      <c r="L10" s="8" t="e">
        <f>#REF!</f>
        <v>#REF!</v>
      </c>
      <c r="M10" s="8" t="e">
        <f>#REF!</f>
        <v>#REF!</v>
      </c>
      <c r="N10" s="8">
        <f>'[3]LEB VZLE'!$G$6</f>
        <v>249</v>
      </c>
      <c r="O10" s="8">
        <f>'[4]LEB VZLE'!$G$6</f>
        <v>96</v>
      </c>
      <c r="P10" s="8" t="e">
        <f>#REF!</f>
        <v>#REF!</v>
      </c>
      <c r="Q10" s="8" t="e">
        <f>#REF!</f>
        <v>#REF!</v>
      </c>
      <c r="R10" s="9" t="e">
        <f t="shared" si="0"/>
        <v>#REF!</v>
      </c>
      <c r="S10" s="9" t="e">
        <f t="shared" si="1"/>
        <v>#REF!</v>
      </c>
      <c r="T10" s="10" t="e">
        <f t="shared" si="2"/>
        <v>#REF!</v>
      </c>
    </row>
    <row r="11" spans="1:20" ht="14.25" customHeight="1">
      <c r="A11" s="26">
        <f t="shared" si="3"/>
        <v>2023</v>
      </c>
      <c r="B11" s="8">
        <f>'[1]LEB VZLE'!$H$6</f>
        <v>850</v>
      </c>
      <c r="C11" s="8" t="e">
        <f>#REF!</f>
        <v>#REF!</v>
      </c>
      <c r="D11" s="8" t="e">
        <f>#REF!</f>
        <v>#REF!</v>
      </c>
      <c r="E11" s="8">
        <f>'[2]LEB VZLE'!$H$6</f>
        <v>470</v>
      </c>
      <c r="F11" s="8" t="e">
        <f>#REF!</f>
        <v>#REF!</v>
      </c>
      <c r="G11" s="8" t="e">
        <f>#REF!</f>
        <v>#REF!</v>
      </c>
      <c r="H11" s="8" t="e">
        <f>#REF!</f>
        <v>#REF!</v>
      </c>
      <c r="I11" s="8" t="e">
        <f>#REF!</f>
        <v>#REF!</v>
      </c>
      <c r="J11" s="8" t="e">
        <f>#REF!</f>
        <v>#REF!</v>
      </c>
      <c r="K11" s="8" t="e">
        <f>#REF!</f>
        <v>#REF!</v>
      </c>
      <c r="L11" s="8" t="e">
        <f>#REF!</f>
        <v>#REF!</v>
      </c>
      <c r="M11" s="8" t="e">
        <f>#REF!</f>
        <v>#REF!</v>
      </c>
      <c r="N11" s="8">
        <f>'[3]LEB VZLE'!$H$6</f>
        <v>238</v>
      </c>
      <c r="O11" s="8">
        <f>'[4]LEB VZLE'!$H$6</f>
        <v>105</v>
      </c>
      <c r="P11" s="8" t="e">
        <f>#REF!</f>
        <v>#REF!</v>
      </c>
      <c r="Q11" s="8" t="e">
        <f>#REF!</f>
        <v>#REF!</v>
      </c>
      <c r="R11" s="9" t="e">
        <f t="shared" si="0"/>
        <v>#REF!</v>
      </c>
      <c r="S11" s="9" t="e">
        <f t="shared" si="1"/>
        <v>#REF!</v>
      </c>
      <c r="T11" s="10" t="e">
        <f t="shared" si="2"/>
        <v>#REF!</v>
      </c>
    </row>
    <row r="12" spans="1:20" ht="14.25" customHeight="1">
      <c r="A12" s="26">
        <f t="shared" si="3"/>
        <v>2024</v>
      </c>
      <c r="B12" s="8">
        <f>'[1]LEB VZLE'!$I$6</f>
        <v>800</v>
      </c>
      <c r="C12" s="8" t="e">
        <f>#REF!</f>
        <v>#REF!</v>
      </c>
      <c r="D12" s="8" t="e">
        <f>#REF!</f>
        <v>#REF!</v>
      </c>
      <c r="E12" s="8">
        <f>'[2]LEB VZLE'!$I$6</f>
        <v>380</v>
      </c>
      <c r="F12" s="8" t="e">
        <f>#REF!</f>
        <v>#REF!</v>
      </c>
      <c r="G12" s="8" t="e">
        <f>#REF!</f>
        <v>#REF!</v>
      </c>
      <c r="H12" s="8" t="e">
        <f>#REF!</f>
        <v>#REF!</v>
      </c>
      <c r="I12" s="8" t="e">
        <f>#REF!</f>
        <v>#REF!</v>
      </c>
      <c r="J12" s="8" t="e">
        <f>#REF!</f>
        <v>#REF!</v>
      </c>
      <c r="K12" s="8" t="e">
        <f>#REF!</f>
        <v>#REF!</v>
      </c>
      <c r="L12" s="8" t="e">
        <f>#REF!</f>
        <v>#REF!</v>
      </c>
      <c r="M12" s="8" t="e">
        <f>#REF!</f>
        <v>#REF!</v>
      </c>
      <c r="N12" s="8">
        <f>'[3]LEB VZLE'!$I$6</f>
        <v>261</v>
      </c>
      <c r="O12" s="8">
        <f>'[4]LEB VZLE'!$I$6</f>
        <v>96</v>
      </c>
      <c r="P12" s="8" t="e">
        <f>#REF!</f>
        <v>#REF!</v>
      </c>
      <c r="Q12" s="8" t="e">
        <f>#REF!</f>
        <v>#REF!</v>
      </c>
      <c r="R12" s="9" t="e">
        <f t="shared" si="0"/>
        <v>#REF!</v>
      </c>
      <c r="S12" s="9" t="e">
        <f t="shared" si="1"/>
        <v>#REF!</v>
      </c>
      <c r="T12" s="10" t="e">
        <f t="shared" si="2"/>
        <v>#REF!</v>
      </c>
    </row>
    <row r="13" spans="1:20" ht="14.25" customHeight="1">
      <c r="A13" s="26">
        <f t="shared" si="3"/>
        <v>2025</v>
      </c>
      <c r="B13" s="8">
        <f>'[1]LEB VZLE'!$J$6</f>
        <v>850</v>
      </c>
      <c r="C13" s="8" t="e">
        <f>#REF!</f>
        <v>#REF!</v>
      </c>
      <c r="D13" s="8" t="e">
        <f>#REF!</f>
        <v>#REF!</v>
      </c>
      <c r="E13" s="8">
        <f>'[2]LEB VZLE'!$J$6</f>
        <v>300</v>
      </c>
      <c r="F13" s="8" t="e">
        <f>#REF!</f>
        <v>#REF!</v>
      </c>
      <c r="G13" s="8" t="e">
        <f>#REF!</f>
        <v>#REF!</v>
      </c>
      <c r="H13" s="8" t="e">
        <f>#REF!</f>
        <v>#REF!</v>
      </c>
      <c r="I13" s="8" t="e">
        <f>#REF!</f>
        <v>#REF!</v>
      </c>
      <c r="J13" s="8" t="e">
        <f>#REF!</f>
        <v>#REF!</v>
      </c>
      <c r="K13" s="8" t="e">
        <f>#REF!</f>
        <v>#REF!</v>
      </c>
      <c r="L13" s="8" t="e">
        <f>#REF!</f>
        <v>#REF!</v>
      </c>
      <c r="M13" s="8" t="e">
        <f>#REF!</f>
        <v>#REF!</v>
      </c>
      <c r="N13" s="8">
        <f>'[3]LEB VZLE'!$J$6</f>
        <v>271</v>
      </c>
      <c r="O13" s="8">
        <f>'[4]LEB VZLE'!$J$6</f>
        <v>96</v>
      </c>
      <c r="P13" s="8" t="e">
        <f>#REF!</f>
        <v>#REF!</v>
      </c>
      <c r="Q13" s="8" t="e">
        <f>#REF!</f>
        <v>#REF!</v>
      </c>
      <c r="R13" s="9" t="e">
        <f t="shared" si="0"/>
        <v>#REF!</v>
      </c>
      <c r="S13" s="9" t="e">
        <f t="shared" si="1"/>
        <v>#REF!</v>
      </c>
      <c r="T13" s="10" t="e">
        <f t="shared" si="2"/>
        <v>#REF!</v>
      </c>
    </row>
    <row r="14" spans="1:20" ht="12.75" customHeight="1">
      <c r="A14" s="26">
        <f t="shared" si="3"/>
        <v>2026</v>
      </c>
      <c r="B14" s="8">
        <f>'[1]LEB VZLE'!$K$6</f>
        <v>650</v>
      </c>
      <c r="C14" s="8" t="e">
        <f>#REF!</f>
        <v>#REF!</v>
      </c>
      <c r="D14" s="8" t="e">
        <f>#REF!</f>
        <v>#REF!</v>
      </c>
      <c r="E14" s="8">
        <f>'[2]LEB VZLE'!$K$6</f>
        <v>290</v>
      </c>
      <c r="F14" s="8" t="e">
        <f>#REF!</f>
        <v>#REF!</v>
      </c>
      <c r="G14" s="8" t="e">
        <f>#REF!</f>
        <v>#REF!</v>
      </c>
      <c r="H14" s="8" t="e">
        <f>#REF!</f>
        <v>#REF!</v>
      </c>
      <c r="I14" s="8" t="e">
        <f>#REF!</f>
        <v>#REF!</v>
      </c>
      <c r="J14" s="8" t="e">
        <f>#REF!</f>
        <v>#REF!</v>
      </c>
      <c r="K14" s="8" t="e">
        <f>#REF!</f>
        <v>#REF!</v>
      </c>
      <c r="L14" s="8" t="e">
        <f>#REF!</f>
        <v>#REF!</v>
      </c>
      <c r="M14" s="8" t="e">
        <f>#REF!</f>
        <v>#REF!</v>
      </c>
      <c r="N14" s="8">
        <f>'[3]LEB VZLE'!$K$6</f>
        <v>238</v>
      </c>
      <c r="O14" s="8">
        <f>'[4]LEB VZLE'!$K$6</f>
        <v>153</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2.75" customHeight="1">
      <c r="A15" s="26">
        <f t="shared" si="3"/>
        <v>2027</v>
      </c>
      <c r="B15" s="8">
        <f>'[1]LEB VZLE'!$L$6</f>
        <v>700</v>
      </c>
      <c r="C15" s="8" t="e">
        <f>#REF!</f>
        <v>#REF!</v>
      </c>
      <c r="D15" s="8" t="e">
        <f>#REF!</f>
        <v>#REF!</v>
      </c>
      <c r="E15" s="8">
        <f>'[2]LEB VZLE'!$L$6</f>
        <v>290</v>
      </c>
      <c r="F15" s="8" t="e">
        <f>#REF!</f>
        <v>#REF!</v>
      </c>
      <c r="G15" s="8" t="e">
        <f>#REF!</f>
        <v>#REF!</v>
      </c>
      <c r="H15" s="8" t="e">
        <f>#REF!</f>
        <v>#REF!</v>
      </c>
      <c r="I15" s="8" t="e">
        <f>#REF!</f>
        <v>#REF!</v>
      </c>
      <c r="J15" s="8" t="e">
        <f>#REF!</f>
        <v>#REF!</v>
      </c>
      <c r="K15" s="8" t="e">
        <f>#REF!</f>
        <v>#REF!</v>
      </c>
      <c r="L15" s="8" t="e">
        <f>#REF!</f>
        <v>#REF!</v>
      </c>
      <c r="M15" s="8" t="e">
        <f>#REF!</f>
        <v>#REF!</v>
      </c>
      <c r="N15" s="8">
        <f>'[3]LEB VZLE'!$L$6</f>
        <v>282</v>
      </c>
      <c r="O15" s="8">
        <f>'[4]LEB VZLE'!$L$6</f>
        <v>153</v>
      </c>
      <c r="P15" s="8" t="e">
        <f>#REF!</f>
        <v>#REF!</v>
      </c>
      <c r="Q15" s="8" t="e">
        <f>#REF!</f>
        <v>#REF!</v>
      </c>
      <c r="R15" s="9" t="e">
        <f t="shared" si="4"/>
        <v>#REF!</v>
      </c>
      <c r="S15" s="9" t="e">
        <f t="shared" si="5"/>
        <v>#REF!</v>
      </c>
      <c r="T15" s="10" t="e">
        <f t="shared" si="6"/>
        <v>#REF!</v>
      </c>
    </row>
    <row r="16" spans="1:20" ht="13.5">
      <c r="A16" s="26">
        <f t="shared" si="3"/>
        <v>2028</v>
      </c>
      <c r="B16" s="8">
        <f>'[1]LEB VZLE'!$M$6</f>
        <v>700</v>
      </c>
      <c r="C16" s="8" t="e">
        <f>#REF!</f>
        <v>#REF!</v>
      </c>
      <c r="D16" s="8" t="e">
        <f>#REF!</f>
        <v>#REF!</v>
      </c>
      <c r="E16" s="8">
        <f>'[2]LEB VZLE'!$M$6</f>
        <v>350</v>
      </c>
      <c r="F16" s="8" t="e">
        <f>#REF!</f>
        <v>#REF!</v>
      </c>
      <c r="G16" s="8" t="e">
        <f>#REF!</f>
        <v>#REF!</v>
      </c>
      <c r="H16" s="8" t="e">
        <f>#REF!</f>
        <v>#REF!</v>
      </c>
      <c r="I16" s="8" t="e">
        <f>#REF!</f>
        <v>#REF!</v>
      </c>
      <c r="J16" s="8" t="e">
        <f>#REF!</f>
        <v>#REF!</v>
      </c>
      <c r="K16" s="8" t="e">
        <f>#REF!</f>
        <v>#REF!</v>
      </c>
      <c r="L16" s="8" t="e">
        <f>#REF!</f>
        <v>#REF!</v>
      </c>
      <c r="M16" s="8" t="e">
        <f>#REF!</f>
        <v>#REF!</v>
      </c>
      <c r="N16" s="8">
        <f>'[3]LEB VZLE'!$M$6</f>
        <v>271</v>
      </c>
      <c r="O16" s="8">
        <f>'[4]LEB VZLE'!$M$6</f>
        <v>240</v>
      </c>
      <c r="P16" s="8" t="e">
        <f>#REF!</f>
        <v>#REF!</v>
      </c>
      <c r="Q16" s="8" t="e">
        <f>#REF!</f>
        <v>#REF!</v>
      </c>
      <c r="R16" s="9" t="e">
        <f t="shared" si="4"/>
        <v>#REF!</v>
      </c>
      <c r="S16" s="9" t="e">
        <f t="shared" si="5"/>
        <v>#REF!</v>
      </c>
      <c r="T16" s="10" t="e">
        <f t="shared" si="6"/>
        <v>#REF!</v>
      </c>
    </row>
    <row r="17" spans="1:20" ht="13.5">
      <c r="A17" s="26">
        <f t="shared" si="3"/>
        <v>2029</v>
      </c>
      <c r="B17" s="17">
        <f>'[1]LEB VZLE'!$N$6</f>
        <v>750</v>
      </c>
      <c r="C17" s="8" t="e">
        <f>#REF!</f>
        <v>#REF!</v>
      </c>
      <c r="D17" s="8" t="e">
        <f>#REF!</f>
        <v>#REF!</v>
      </c>
      <c r="E17" s="8">
        <f>'[2]LEB VZLE'!$N$6</f>
        <v>340</v>
      </c>
      <c r="F17" s="8" t="e">
        <f>#REF!</f>
        <v>#REF!</v>
      </c>
      <c r="G17" s="8" t="e">
        <f>#REF!</f>
        <v>#REF!</v>
      </c>
      <c r="H17" s="8" t="e">
        <f>#REF!</f>
        <v>#REF!</v>
      </c>
      <c r="I17" s="8" t="e">
        <f>#REF!</f>
        <v>#REF!</v>
      </c>
      <c r="J17" s="8" t="e">
        <f>#REF!</f>
        <v>#REF!</v>
      </c>
      <c r="K17" s="8" t="e">
        <f>#REF!</f>
        <v>#REF!</v>
      </c>
      <c r="L17" s="8" t="e">
        <f>#REF!</f>
        <v>#REF!</v>
      </c>
      <c r="M17" s="8" t="e">
        <f>#REF!</f>
        <v>#REF!</v>
      </c>
      <c r="N17" s="8">
        <f>'[3]LEB VZLE'!$N$6</f>
        <v>239</v>
      </c>
      <c r="O17" s="8">
        <f>'[4]LEB VZLE'!$N$6</f>
        <v>230</v>
      </c>
      <c r="P17" s="8" t="e">
        <f>#REF!</f>
        <v>#REF!</v>
      </c>
      <c r="Q17" s="8" t="e">
        <f>#REF!</f>
        <v>#REF!</v>
      </c>
      <c r="R17" s="9" t="e">
        <f t="shared" si="4"/>
        <v>#REF!</v>
      </c>
      <c r="S17" s="9" t="e">
        <f t="shared" si="5"/>
        <v>#REF!</v>
      </c>
      <c r="T17" s="10" t="e">
        <f t="shared" si="6"/>
        <v>#REF!</v>
      </c>
    </row>
    <row r="18" spans="1:20" ht="13.5">
      <c r="A18" s="28">
        <f t="shared" si="3"/>
        <v>2030</v>
      </c>
      <c r="B18" s="19">
        <f>'[1]LEB VZLE'!$N$6</f>
        <v>750</v>
      </c>
      <c r="C18" s="20" t="e">
        <f>#REF!</f>
        <v>#REF!</v>
      </c>
      <c r="D18" s="20" t="e">
        <f>#REF!</f>
        <v>#REF!</v>
      </c>
      <c r="E18" s="20">
        <f>'[2]LEB VZLE'!$N$6</f>
        <v>340</v>
      </c>
      <c r="F18" s="20" t="e">
        <f>#REF!</f>
        <v>#REF!</v>
      </c>
      <c r="G18" s="20" t="e">
        <f>#REF!</f>
        <v>#REF!</v>
      </c>
      <c r="H18" s="20" t="e">
        <f>#REF!</f>
        <v>#REF!</v>
      </c>
      <c r="I18" s="20" t="e">
        <f>#REF!</f>
        <v>#REF!</v>
      </c>
      <c r="J18" s="20" t="e">
        <f>#REF!</f>
        <v>#REF!</v>
      </c>
      <c r="K18" s="20" t="e">
        <f>#REF!</f>
        <v>#REF!</v>
      </c>
      <c r="L18" s="20" t="e">
        <f>#REF!</f>
        <v>#REF!</v>
      </c>
      <c r="M18" s="20" t="e">
        <f>#REF!</f>
        <v>#REF!</v>
      </c>
      <c r="N18" s="20">
        <f>'[3]LEB VZLE'!$N$6</f>
        <v>239</v>
      </c>
      <c r="O18" s="20">
        <f>'[4]LEB VZLE'!$N$6</f>
        <v>230</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1</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VZLE'!$C$7</f>
        <v>0</v>
      </c>
      <c r="C6" s="8" t="e">
        <f>#REF!</f>
        <v>#REF!</v>
      </c>
      <c r="D6" s="8" t="e">
        <f>#REF!</f>
        <v>#REF!</v>
      </c>
      <c r="E6" s="8">
        <f>'[2]LEB VZLE'!$C$7</f>
        <v>0</v>
      </c>
      <c r="F6" s="8" t="e">
        <f>#REF!</f>
        <v>#REF!</v>
      </c>
      <c r="G6" s="8" t="e">
        <f>#REF!</f>
        <v>#REF!</v>
      </c>
      <c r="H6" s="8" t="e">
        <f>#REF!</f>
        <v>#REF!</v>
      </c>
      <c r="I6" s="8" t="e">
        <f>#REF!</f>
        <v>#REF!</v>
      </c>
      <c r="J6" s="8" t="e">
        <f>#REF!</f>
        <v>#REF!</v>
      </c>
      <c r="K6" s="8" t="e">
        <f>#REF!</f>
        <v>#REF!</v>
      </c>
      <c r="L6" s="8" t="e">
        <f>#REF!</f>
        <v>#REF!</v>
      </c>
      <c r="M6" s="8" t="e">
        <f>#REF!</f>
        <v>#REF!</v>
      </c>
      <c r="N6" s="8">
        <f>'[3]LEB VZLE'!$C$7</f>
        <v>0</v>
      </c>
      <c r="O6" s="8">
        <f>'[4]LEB VZLE'!$C$7</f>
        <v>0</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VZLE'!$D$7</f>
        <v>0</v>
      </c>
      <c r="C7" s="8" t="e">
        <f>#REF!</f>
        <v>#REF!</v>
      </c>
      <c r="D7" s="8" t="e">
        <f>#REF!</f>
        <v>#REF!</v>
      </c>
      <c r="E7" s="8">
        <f>'[2]LEB VZLE'!$D$7</f>
        <v>0</v>
      </c>
      <c r="F7" s="8" t="e">
        <f>#REF!</f>
        <v>#REF!</v>
      </c>
      <c r="G7" s="8" t="e">
        <f>#REF!</f>
        <v>#REF!</v>
      </c>
      <c r="H7" s="8" t="e">
        <f>#REF!</f>
        <v>#REF!</v>
      </c>
      <c r="I7" s="8" t="e">
        <f>#REF!</f>
        <v>#REF!</v>
      </c>
      <c r="J7" s="8" t="e">
        <f>#REF!</f>
        <v>#REF!</v>
      </c>
      <c r="K7" s="8" t="e">
        <f>#REF!</f>
        <v>#REF!</v>
      </c>
      <c r="L7" s="8" t="e">
        <f>#REF!</f>
        <v>#REF!</v>
      </c>
      <c r="M7" s="8" t="e">
        <f>#REF!</f>
        <v>#REF!</v>
      </c>
      <c r="N7" s="8">
        <f>'[3]LEB VZLE'!$D$7</f>
        <v>0</v>
      </c>
      <c r="O7" s="8">
        <f>'[4]LEB VZLE'!$D$7</f>
        <v>0</v>
      </c>
      <c r="P7" s="8" t="e">
        <f>#REF!</f>
        <v>#REF!</v>
      </c>
      <c r="Q7" s="8" t="e">
        <f>#REF!</f>
        <v>#REF!</v>
      </c>
      <c r="R7" s="9" t="e">
        <f t="shared" si="0"/>
        <v>#REF!</v>
      </c>
      <c r="S7" s="9" t="e">
        <f t="shared" si="1"/>
        <v>#REF!</v>
      </c>
      <c r="T7" s="10" t="e">
        <f t="shared" si="2"/>
        <v>#REF!</v>
      </c>
    </row>
    <row r="8" spans="1:20" ht="14.25" customHeight="1">
      <c r="A8" s="26">
        <f t="shared" ref="A8:A18" si="3">A7+1</f>
        <v>2020</v>
      </c>
      <c r="B8" s="8">
        <f>'[1]LEB VZLE'!$E$7</f>
        <v>0</v>
      </c>
      <c r="C8" s="8" t="e">
        <f>#REF!</f>
        <v>#REF!</v>
      </c>
      <c r="D8" s="8" t="e">
        <f>#REF!</f>
        <v>#REF!</v>
      </c>
      <c r="E8" s="8">
        <f>'[2]LEB VZLE'!$E$7</f>
        <v>0</v>
      </c>
      <c r="F8" s="8" t="e">
        <f>#REF!</f>
        <v>#REF!</v>
      </c>
      <c r="G8" s="8" t="e">
        <f>#REF!</f>
        <v>#REF!</v>
      </c>
      <c r="H8" s="8" t="e">
        <f>#REF!</f>
        <v>#REF!</v>
      </c>
      <c r="I8" s="8" t="e">
        <f>#REF!</f>
        <v>#REF!</v>
      </c>
      <c r="J8" s="8" t="e">
        <f>#REF!</f>
        <v>#REF!</v>
      </c>
      <c r="K8" s="8" t="e">
        <f>#REF!</f>
        <v>#REF!</v>
      </c>
      <c r="L8" s="8" t="e">
        <f>#REF!</f>
        <v>#REF!</v>
      </c>
      <c r="M8" s="8" t="e">
        <f>#REF!</f>
        <v>#REF!</v>
      </c>
      <c r="N8" s="8">
        <f>'[3]LEB VZLE'!$E$7</f>
        <v>0</v>
      </c>
      <c r="O8" s="8">
        <f>'[4]LEB VZLE'!$E$7</f>
        <v>0</v>
      </c>
      <c r="P8" s="8" t="e">
        <f>#REF!</f>
        <v>#REF!</v>
      </c>
      <c r="Q8" s="8" t="e">
        <f>#REF!</f>
        <v>#REF!</v>
      </c>
      <c r="R8" s="9" t="e">
        <f t="shared" si="0"/>
        <v>#REF!</v>
      </c>
      <c r="S8" s="9" t="e">
        <f t="shared" si="1"/>
        <v>#REF!</v>
      </c>
      <c r="T8" s="10" t="e">
        <f t="shared" si="2"/>
        <v>#REF!</v>
      </c>
    </row>
    <row r="9" spans="1:20" ht="14.25" customHeight="1">
      <c r="A9" s="26">
        <f t="shared" si="3"/>
        <v>2021</v>
      </c>
      <c r="B9" s="8">
        <f>'[1]LEB VZLE'!$F$7</f>
        <v>0</v>
      </c>
      <c r="C9" s="8" t="e">
        <f>#REF!</f>
        <v>#REF!</v>
      </c>
      <c r="D9" s="8" t="e">
        <f>#REF!</f>
        <v>#REF!</v>
      </c>
      <c r="E9" s="8">
        <f>'[2]LEB VZLE'!$F$7</f>
        <v>0</v>
      </c>
      <c r="F9" s="8" t="e">
        <f>#REF!</f>
        <v>#REF!</v>
      </c>
      <c r="G9" s="8" t="e">
        <f>#REF!</f>
        <v>#REF!</v>
      </c>
      <c r="H9" s="8" t="e">
        <f>#REF!</f>
        <v>#REF!</v>
      </c>
      <c r="I9" s="8" t="e">
        <f>#REF!</f>
        <v>#REF!</v>
      </c>
      <c r="J9" s="8" t="e">
        <f>#REF!</f>
        <v>#REF!</v>
      </c>
      <c r="K9" s="8" t="e">
        <f>#REF!</f>
        <v>#REF!</v>
      </c>
      <c r="L9" s="8" t="e">
        <f>#REF!</f>
        <v>#REF!</v>
      </c>
      <c r="M9" s="8" t="e">
        <f>#REF!</f>
        <v>#REF!</v>
      </c>
      <c r="N9" s="8">
        <f>'[3]LEB VZLE'!$F$7</f>
        <v>0</v>
      </c>
      <c r="O9" s="8">
        <f>'[4]LEB VZLE'!$F$7</f>
        <v>0</v>
      </c>
      <c r="P9" s="8" t="e">
        <f>#REF!</f>
        <v>#REF!</v>
      </c>
      <c r="Q9" s="8" t="e">
        <f>#REF!</f>
        <v>#REF!</v>
      </c>
      <c r="R9" s="9" t="e">
        <f t="shared" si="0"/>
        <v>#REF!</v>
      </c>
      <c r="S9" s="9" t="e">
        <f t="shared" si="1"/>
        <v>#REF!</v>
      </c>
      <c r="T9" s="10" t="e">
        <f t="shared" si="2"/>
        <v>#REF!</v>
      </c>
    </row>
    <row r="10" spans="1:20" ht="14.25" customHeight="1">
      <c r="A10" s="26">
        <f t="shared" si="3"/>
        <v>2022</v>
      </c>
      <c r="B10" s="8">
        <f>'[1]LEB VZLE'!$G$7</f>
        <v>0</v>
      </c>
      <c r="C10" s="8" t="e">
        <f>#REF!</f>
        <v>#REF!</v>
      </c>
      <c r="D10" s="8" t="e">
        <f>#REF!</f>
        <v>#REF!</v>
      </c>
      <c r="E10" s="8">
        <f>'[2]LEB VZLE'!$G$7</f>
        <v>0</v>
      </c>
      <c r="F10" s="8" t="e">
        <f>#REF!</f>
        <v>#REF!</v>
      </c>
      <c r="G10" s="8" t="e">
        <f>#REF!</f>
        <v>#REF!</v>
      </c>
      <c r="H10" s="8" t="e">
        <f>#REF!</f>
        <v>#REF!</v>
      </c>
      <c r="I10" s="8" t="e">
        <f>#REF!</f>
        <v>#REF!</v>
      </c>
      <c r="J10" s="8" t="e">
        <f>#REF!</f>
        <v>#REF!</v>
      </c>
      <c r="K10" s="8" t="e">
        <f>#REF!</f>
        <v>#REF!</v>
      </c>
      <c r="L10" s="8" t="e">
        <f>#REF!</f>
        <v>#REF!</v>
      </c>
      <c r="M10" s="8" t="e">
        <f>#REF!</f>
        <v>#REF!</v>
      </c>
      <c r="N10" s="8">
        <f>'[3]LEB VZLE'!$G$7</f>
        <v>0</v>
      </c>
      <c r="O10" s="8">
        <f>'[4]LEB VZLE'!$G$7</f>
        <v>0</v>
      </c>
      <c r="P10" s="8" t="e">
        <f>#REF!</f>
        <v>#REF!</v>
      </c>
      <c r="Q10" s="8" t="e">
        <f>#REF!</f>
        <v>#REF!</v>
      </c>
      <c r="R10" s="9" t="e">
        <f t="shared" si="0"/>
        <v>#REF!</v>
      </c>
      <c r="S10" s="9" t="e">
        <f t="shared" si="1"/>
        <v>#REF!</v>
      </c>
      <c r="T10" s="10" t="e">
        <f t="shared" si="2"/>
        <v>#REF!</v>
      </c>
    </row>
    <row r="11" spans="1:20" ht="14.25" customHeight="1">
      <c r="A11" s="26">
        <f t="shared" si="3"/>
        <v>2023</v>
      </c>
      <c r="B11" s="8">
        <f>'[1]LEB VZLE'!$H$7</f>
        <v>0</v>
      </c>
      <c r="C11" s="8" t="e">
        <f>#REF!</f>
        <v>#REF!</v>
      </c>
      <c r="D11" s="8" t="e">
        <f>#REF!</f>
        <v>#REF!</v>
      </c>
      <c r="E11" s="8">
        <f>'[2]LEB VZLE'!$H$7</f>
        <v>0</v>
      </c>
      <c r="F11" s="8" t="e">
        <f>#REF!</f>
        <v>#REF!</v>
      </c>
      <c r="G11" s="8" t="e">
        <f>#REF!</f>
        <v>#REF!</v>
      </c>
      <c r="H11" s="8" t="e">
        <f>#REF!</f>
        <v>#REF!</v>
      </c>
      <c r="I11" s="8" t="e">
        <f>#REF!</f>
        <v>#REF!</v>
      </c>
      <c r="J11" s="8" t="e">
        <f>#REF!</f>
        <v>#REF!</v>
      </c>
      <c r="K11" s="8" t="e">
        <f>#REF!</f>
        <v>#REF!</v>
      </c>
      <c r="L11" s="8" t="e">
        <f>#REF!</f>
        <v>#REF!</v>
      </c>
      <c r="M11" s="8" t="e">
        <f>#REF!</f>
        <v>#REF!</v>
      </c>
      <c r="N11" s="8">
        <f>'[3]LEB VZLE'!$H$7</f>
        <v>0</v>
      </c>
      <c r="O11" s="8">
        <f>'[4]LEB VZLE'!$H$7</f>
        <v>0</v>
      </c>
      <c r="P11" s="8" t="e">
        <f>#REF!</f>
        <v>#REF!</v>
      </c>
      <c r="Q11" s="8" t="e">
        <f>#REF!</f>
        <v>#REF!</v>
      </c>
      <c r="R11" s="9" t="e">
        <f t="shared" si="0"/>
        <v>#REF!</v>
      </c>
      <c r="S11" s="9" t="e">
        <f t="shared" si="1"/>
        <v>#REF!</v>
      </c>
      <c r="T11" s="10" t="e">
        <f t="shared" si="2"/>
        <v>#REF!</v>
      </c>
    </row>
    <row r="12" spans="1:20" ht="14.25" customHeight="1">
      <c r="A12" s="26">
        <f t="shared" si="3"/>
        <v>2024</v>
      </c>
      <c r="B12" s="8">
        <f>'[1]LEB VZLE'!$I$7</f>
        <v>0</v>
      </c>
      <c r="C12" s="8" t="e">
        <f>#REF!</f>
        <v>#REF!</v>
      </c>
      <c r="D12" s="8" t="e">
        <f>#REF!</f>
        <v>#REF!</v>
      </c>
      <c r="E12" s="8">
        <f>'[2]LEB VZLE'!$I$7</f>
        <v>0</v>
      </c>
      <c r="F12" s="8" t="e">
        <f>#REF!</f>
        <v>#REF!</v>
      </c>
      <c r="G12" s="8" t="e">
        <f>#REF!</f>
        <v>#REF!</v>
      </c>
      <c r="H12" s="8" t="e">
        <f>#REF!</f>
        <v>#REF!</v>
      </c>
      <c r="I12" s="8" t="e">
        <f>#REF!</f>
        <v>#REF!</v>
      </c>
      <c r="J12" s="8" t="e">
        <f>#REF!</f>
        <v>#REF!</v>
      </c>
      <c r="K12" s="8" t="e">
        <f>#REF!</f>
        <v>#REF!</v>
      </c>
      <c r="L12" s="8" t="e">
        <f>#REF!</f>
        <v>#REF!</v>
      </c>
      <c r="M12" s="8" t="e">
        <f>#REF!</f>
        <v>#REF!</v>
      </c>
      <c r="N12" s="8">
        <f>'[3]LEB VZLE'!$I$7</f>
        <v>0</v>
      </c>
      <c r="O12" s="8">
        <f>'[4]LEB VZLE'!$I$7</f>
        <v>0</v>
      </c>
      <c r="P12" s="8" t="e">
        <f>#REF!</f>
        <v>#REF!</v>
      </c>
      <c r="Q12" s="8" t="e">
        <f>#REF!</f>
        <v>#REF!</v>
      </c>
      <c r="R12" s="9" t="e">
        <f t="shared" si="0"/>
        <v>#REF!</v>
      </c>
      <c r="S12" s="9" t="e">
        <f t="shared" si="1"/>
        <v>#REF!</v>
      </c>
      <c r="T12" s="10" t="e">
        <f t="shared" si="2"/>
        <v>#REF!</v>
      </c>
    </row>
    <row r="13" spans="1:20" ht="14.25" customHeight="1">
      <c r="A13" s="26">
        <f t="shared" si="3"/>
        <v>2025</v>
      </c>
      <c r="B13" s="8">
        <f>'[1]LEB VZLE'!$J$7</f>
        <v>0</v>
      </c>
      <c r="C13" s="8" t="e">
        <f>#REF!</f>
        <v>#REF!</v>
      </c>
      <c r="D13" s="8" t="e">
        <f>#REF!</f>
        <v>#REF!</v>
      </c>
      <c r="E13" s="8">
        <f>'[2]LEB VZLE'!$J$7</f>
        <v>0</v>
      </c>
      <c r="F13" s="8" t="e">
        <f>#REF!</f>
        <v>#REF!</v>
      </c>
      <c r="G13" s="8" t="e">
        <f>#REF!</f>
        <v>#REF!</v>
      </c>
      <c r="H13" s="8" t="e">
        <f>#REF!</f>
        <v>#REF!</v>
      </c>
      <c r="I13" s="8" t="e">
        <f>#REF!</f>
        <v>#REF!</v>
      </c>
      <c r="J13" s="8" t="e">
        <f>#REF!</f>
        <v>#REF!</v>
      </c>
      <c r="K13" s="8" t="e">
        <f>#REF!</f>
        <v>#REF!</v>
      </c>
      <c r="L13" s="8" t="e">
        <f>#REF!</f>
        <v>#REF!</v>
      </c>
      <c r="M13" s="8" t="e">
        <f>#REF!</f>
        <v>#REF!</v>
      </c>
      <c r="N13" s="8">
        <f>'[3]LEB VZLE'!$J$7</f>
        <v>0</v>
      </c>
      <c r="O13" s="8">
        <f>'[4]LEB VZLE'!$J$7</f>
        <v>0</v>
      </c>
      <c r="P13" s="8" t="e">
        <f>#REF!</f>
        <v>#REF!</v>
      </c>
      <c r="Q13" s="8" t="e">
        <f>#REF!</f>
        <v>#REF!</v>
      </c>
      <c r="R13" s="9" t="e">
        <f t="shared" si="0"/>
        <v>#REF!</v>
      </c>
      <c r="S13" s="9" t="e">
        <f t="shared" si="1"/>
        <v>#REF!</v>
      </c>
      <c r="T13" s="10" t="e">
        <f t="shared" si="2"/>
        <v>#REF!</v>
      </c>
    </row>
    <row r="14" spans="1:20" ht="12.75" customHeight="1">
      <c r="A14" s="26">
        <f t="shared" si="3"/>
        <v>2026</v>
      </c>
      <c r="B14" s="8">
        <f>'[1]LEB VZLE'!$K$7</f>
        <v>0</v>
      </c>
      <c r="C14" s="8" t="e">
        <f>#REF!</f>
        <v>#REF!</v>
      </c>
      <c r="D14" s="8" t="e">
        <f>#REF!</f>
        <v>#REF!</v>
      </c>
      <c r="E14" s="8">
        <f>'[2]LEB VZLE'!$K$7</f>
        <v>0</v>
      </c>
      <c r="F14" s="8" t="e">
        <f>#REF!</f>
        <v>#REF!</v>
      </c>
      <c r="G14" s="8" t="e">
        <f>#REF!</f>
        <v>#REF!</v>
      </c>
      <c r="H14" s="8" t="e">
        <f>#REF!</f>
        <v>#REF!</v>
      </c>
      <c r="I14" s="8" t="e">
        <f>#REF!</f>
        <v>#REF!</v>
      </c>
      <c r="J14" s="8" t="e">
        <f>#REF!</f>
        <v>#REF!</v>
      </c>
      <c r="K14" s="8" t="e">
        <f>#REF!</f>
        <v>#REF!</v>
      </c>
      <c r="L14" s="8" t="e">
        <f>#REF!</f>
        <v>#REF!</v>
      </c>
      <c r="M14" s="8" t="e">
        <f>#REF!</f>
        <v>#REF!</v>
      </c>
      <c r="N14" s="8">
        <f>'[3]LEB VZLE'!$K$7</f>
        <v>0</v>
      </c>
      <c r="O14" s="8">
        <f>'[4]LEB VZLE'!$K$7</f>
        <v>0</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VZLE'!$L$7</f>
        <v>0</v>
      </c>
      <c r="C15" s="8" t="e">
        <f>#REF!</f>
        <v>#REF!</v>
      </c>
      <c r="D15" s="8" t="e">
        <f>#REF!</f>
        <v>#REF!</v>
      </c>
      <c r="E15" s="8">
        <f>'[2]LEB VZLE'!$L$7</f>
        <v>0</v>
      </c>
      <c r="F15" s="8" t="e">
        <f>#REF!</f>
        <v>#REF!</v>
      </c>
      <c r="G15" s="8" t="e">
        <f>#REF!</f>
        <v>#REF!</v>
      </c>
      <c r="H15" s="8" t="e">
        <f>#REF!</f>
        <v>#REF!</v>
      </c>
      <c r="I15" s="8" t="e">
        <f>#REF!</f>
        <v>#REF!</v>
      </c>
      <c r="J15" s="8" t="e">
        <f>#REF!</f>
        <v>#REF!</v>
      </c>
      <c r="K15" s="8" t="e">
        <f>#REF!</f>
        <v>#REF!</v>
      </c>
      <c r="L15" s="8" t="e">
        <f>#REF!</f>
        <v>#REF!</v>
      </c>
      <c r="M15" s="8" t="e">
        <f>#REF!</f>
        <v>#REF!</v>
      </c>
      <c r="N15" s="8">
        <f>'[3]LEB VZLE'!$L$7</f>
        <v>0</v>
      </c>
      <c r="O15" s="8">
        <f>'[4]LEB VZLE'!$L$7</f>
        <v>0</v>
      </c>
      <c r="P15" s="8" t="e">
        <f>#REF!</f>
        <v>#REF!</v>
      </c>
      <c r="Q15" s="8" t="e">
        <f>#REF!</f>
        <v>#REF!</v>
      </c>
      <c r="R15" s="9" t="e">
        <f t="shared" si="4"/>
        <v>#REF!</v>
      </c>
      <c r="S15" s="9" t="e">
        <f t="shared" si="5"/>
        <v>#REF!</v>
      </c>
      <c r="T15" s="10" t="e">
        <f t="shared" si="6"/>
        <v>#REF!</v>
      </c>
    </row>
    <row r="16" spans="1:20" ht="13.5">
      <c r="A16" s="26">
        <f t="shared" si="3"/>
        <v>2028</v>
      </c>
      <c r="B16" s="8">
        <f>'[1]LEB VZLE'!$M$7</f>
        <v>0</v>
      </c>
      <c r="C16" s="8" t="e">
        <f>#REF!</f>
        <v>#REF!</v>
      </c>
      <c r="D16" s="8" t="e">
        <f>#REF!</f>
        <v>#REF!</v>
      </c>
      <c r="E16" s="8">
        <f>'[2]LEB VZLE'!$M$7</f>
        <v>0</v>
      </c>
      <c r="F16" s="8" t="e">
        <f>#REF!</f>
        <v>#REF!</v>
      </c>
      <c r="G16" s="8" t="e">
        <f>#REF!</f>
        <v>#REF!</v>
      </c>
      <c r="H16" s="8" t="e">
        <f>#REF!</f>
        <v>#REF!</v>
      </c>
      <c r="I16" s="8" t="e">
        <f>#REF!</f>
        <v>#REF!</v>
      </c>
      <c r="J16" s="8" t="e">
        <f>#REF!</f>
        <v>#REF!</v>
      </c>
      <c r="K16" s="8" t="e">
        <f>#REF!</f>
        <v>#REF!</v>
      </c>
      <c r="L16" s="8" t="e">
        <f>#REF!</f>
        <v>#REF!</v>
      </c>
      <c r="M16" s="8" t="e">
        <f>#REF!</f>
        <v>#REF!</v>
      </c>
      <c r="N16" s="8">
        <f>'[3]LEB VZLE'!$M$7</f>
        <v>0</v>
      </c>
      <c r="O16" s="8">
        <f>'[4]LEB VZLE'!$M$7</f>
        <v>0</v>
      </c>
      <c r="P16" s="8" t="e">
        <f>#REF!</f>
        <v>#REF!</v>
      </c>
      <c r="Q16" s="8" t="e">
        <f>#REF!</f>
        <v>#REF!</v>
      </c>
      <c r="R16" s="9" t="e">
        <f t="shared" si="4"/>
        <v>#REF!</v>
      </c>
      <c r="S16" s="9" t="e">
        <f t="shared" si="5"/>
        <v>#REF!</v>
      </c>
      <c r="T16" s="10" t="e">
        <f t="shared" si="6"/>
        <v>#REF!</v>
      </c>
    </row>
    <row r="17" spans="1:20" ht="13.5">
      <c r="A17" s="26">
        <f t="shared" si="3"/>
        <v>2029</v>
      </c>
      <c r="B17" s="17">
        <f>'[1]LEB VZLE'!$N$7</f>
        <v>0</v>
      </c>
      <c r="C17" s="8" t="e">
        <f>#REF!</f>
        <v>#REF!</v>
      </c>
      <c r="D17" s="8" t="e">
        <f>#REF!</f>
        <v>#REF!</v>
      </c>
      <c r="E17" s="8">
        <f>'[2]LEB VZLE'!$N$7</f>
        <v>0</v>
      </c>
      <c r="F17" s="8" t="e">
        <f>#REF!</f>
        <v>#REF!</v>
      </c>
      <c r="G17" s="8" t="e">
        <f>#REF!</f>
        <v>#REF!</v>
      </c>
      <c r="H17" s="8" t="e">
        <f>#REF!</f>
        <v>#REF!</v>
      </c>
      <c r="I17" s="8" t="e">
        <f>#REF!</f>
        <v>#REF!</v>
      </c>
      <c r="J17" s="8" t="e">
        <f>#REF!</f>
        <v>#REF!</v>
      </c>
      <c r="K17" s="8" t="e">
        <f>#REF!</f>
        <v>#REF!</v>
      </c>
      <c r="L17" s="8" t="e">
        <f>#REF!</f>
        <v>#REF!</v>
      </c>
      <c r="M17" s="8" t="e">
        <f>#REF!</f>
        <v>#REF!</v>
      </c>
      <c r="N17" s="8">
        <f>'[3]LEB VZLE'!$N$7</f>
        <v>0</v>
      </c>
      <c r="O17" s="8">
        <f>'[4]LEB VZLE'!$N$7</f>
        <v>0</v>
      </c>
      <c r="P17" s="8" t="e">
        <f>#REF!</f>
        <v>#REF!</v>
      </c>
      <c r="Q17" s="8" t="e">
        <f>#REF!</f>
        <v>#REF!</v>
      </c>
      <c r="R17" s="9" t="e">
        <f t="shared" si="4"/>
        <v>#REF!</v>
      </c>
      <c r="S17" s="9" t="e">
        <f t="shared" si="5"/>
        <v>#REF!</v>
      </c>
      <c r="T17" s="10" t="e">
        <f t="shared" si="6"/>
        <v>#REF!</v>
      </c>
    </row>
    <row r="18" spans="1:20" ht="13.5">
      <c r="A18" s="28">
        <f t="shared" si="3"/>
        <v>2030</v>
      </c>
      <c r="B18" s="19">
        <f>'[1]LEB VZLE'!$N$7</f>
        <v>0</v>
      </c>
      <c r="C18" s="20" t="e">
        <f>#REF!</f>
        <v>#REF!</v>
      </c>
      <c r="D18" s="20" t="e">
        <f>#REF!</f>
        <v>#REF!</v>
      </c>
      <c r="E18" s="20">
        <f>'[2]LEB VZLE'!$N$7</f>
        <v>0</v>
      </c>
      <c r="F18" s="20" t="e">
        <f>#REF!</f>
        <v>#REF!</v>
      </c>
      <c r="G18" s="20" t="e">
        <f>#REF!</f>
        <v>#REF!</v>
      </c>
      <c r="H18" s="20" t="e">
        <f>#REF!</f>
        <v>#REF!</v>
      </c>
      <c r="I18" s="20" t="e">
        <f>#REF!</f>
        <v>#REF!</v>
      </c>
      <c r="J18" s="20" t="e">
        <f>#REF!</f>
        <v>#REF!</v>
      </c>
      <c r="K18" s="20" t="e">
        <f>#REF!</f>
        <v>#REF!</v>
      </c>
      <c r="L18" s="20" t="e">
        <f>#REF!</f>
        <v>#REF!</v>
      </c>
      <c r="M18" s="20" t="e">
        <f>#REF!</f>
        <v>#REF!</v>
      </c>
      <c r="N18" s="20">
        <f>'[3]LEB VZLE'!$N$7</f>
        <v>0</v>
      </c>
      <c r="O18" s="20">
        <f>'[4]LEB VZLE'!$N$7</f>
        <v>0</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4"/>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3" spans="1:20">
      <c r="A3" s="4" t="s">
        <v>3</v>
      </c>
      <c r="B3" s="12"/>
    </row>
    <row r="4" spans="1:20">
      <c r="A4" s="12"/>
      <c r="B4" s="12"/>
    </row>
    <row r="5" spans="1:20" ht="13.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VZLE'!$C$8</f>
        <v>1388.1999999999998</v>
      </c>
      <c r="C6" s="8" t="e">
        <f>#REF!</f>
        <v>#REF!</v>
      </c>
      <c r="D6" s="8" t="e">
        <f>#REF!</f>
        <v>#REF!</v>
      </c>
      <c r="E6" s="8">
        <f>'[2]LEB VZLE'!$C$8</f>
        <v>207</v>
      </c>
      <c r="F6" s="8" t="e">
        <f>#REF!</f>
        <v>#REF!</v>
      </c>
      <c r="G6" s="8" t="e">
        <f>#REF!</f>
        <v>#REF!</v>
      </c>
      <c r="H6" s="8" t="e">
        <f>#REF!</f>
        <v>#REF!</v>
      </c>
      <c r="I6" s="8" t="e">
        <f>#REF!</f>
        <v>#REF!</v>
      </c>
      <c r="J6" s="8" t="e">
        <f>#REF!</f>
        <v>#REF!</v>
      </c>
      <c r="K6" s="8" t="e">
        <f>#REF!</f>
        <v>#REF!</v>
      </c>
      <c r="L6" s="8" t="e">
        <f>#REF!</f>
        <v>#REF!</v>
      </c>
      <c r="M6" s="8" t="e">
        <f>#REF!</f>
        <v>#REF!</v>
      </c>
      <c r="N6" s="8">
        <f>'[3]LEB VZLE'!$C$8</f>
        <v>775</v>
      </c>
      <c r="O6" s="8">
        <f>'[4]LEB VZLE'!$C$8</f>
        <v>308</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VZLE'!$D$8</f>
        <v>800</v>
      </c>
      <c r="C7" s="8" t="e">
        <f>#REF!</f>
        <v>#REF!</v>
      </c>
      <c r="D7" s="8" t="e">
        <f>#REF!</f>
        <v>#REF!</v>
      </c>
      <c r="E7" s="8">
        <f>'[2]LEB VZLE'!$D$8</f>
        <v>410</v>
      </c>
      <c r="F7" s="8" t="e">
        <f>#REF!</f>
        <v>#REF!</v>
      </c>
      <c r="G7" s="8" t="e">
        <f>#REF!</f>
        <v>#REF!</v>
      </c>
      <c r="H7" s="8" t="e">
        <f>#REF!</f>
        <v>#REF!</v>
      </c>
      <c r="I7" s="8" t="e">
        <f>#REF!</f>
        <v>#REF!</v>
      </c>
      <c r="J7" s="8" t="e">
        <f>#REF!</f>
        <v>#REF!</v>
      </c>
      <c r="K7" s="8" t="e">
        <f>#REF!</f>
        <v>#REF!</v>
      </c>
      <c r="L7" s="8" t="e">
        <f>#REF!</f>
        <v>#REF!</v>
      </c>
      <c r="M7" s="8" t="e">
        <f>#REF!</f>
        <v>#REF!</v>
      </c>
      <c r="N7" s="8">
        <f>'[3]LEB VZLE'!$D$8</f>
        <v>718</v>
      </c>
      <c r="O7" s="8">
        <f>'[4]LEB VZLE'!$D$8</f>
        <v>780</v>
      </c>
      <c r="P7" s="8" t="e">
        <f>#REF!</f>
        <v>#REF!</v>
      </c>
      <c r="Q7" s="8" t="e">
        <f>#REF!</f>
        <v>#REF!</v>
      </c>
      <c r="R7" s="9" t="e">
        <f t="shared" si="0"/>
        <v>#REF!</v>
      </c>
      <c r="S7" s="9" t="e">
        <f t="shared" si="1"/>
        <v>#REF!</v>
      </c>
      <c r="T7" s="10" t="e">
        <f t="shared" si="2"/>
        <v>#REF!</v>
      </c>
    </row>
    <row r="8" spans="1:20" ht="14.25" customHeight="1">
      <c r="A8" s="26">
        <f t="shared" ref="A8:A18" si="3">A7+1</f>
        <v>2020</v>
      </c>
      <c r="B8" s="8">
        <f>'[1]LEB VZLE'!$E$8</f>
        <v>850</v>
      </c>
      <c r="C8" s="8" t="e">
        <f>#REF!</f>
        <v>#REF!</v>
      </c>
      <c r="D8" s="8" t="e">
        <f>#REF!</f>
        <v>#REF!</v>
      </c>
      <c r="E8" s="8">
        <f>'[2]LEB VZLE'!$E$8</f>
        <v>380</v>
      </c>
      <c r="F8" s="8" t="e">
        <f>#REF!</f>
        <v>#REF!</v>
      </c>
      <c r="G8" s="8" t="e">
        <f>#REF!</f>
        <v>#REF!</v>
      </c>
      <c r="H8" s="8" t="e">
        <f>#REF!</f>
        <v>#REF!</v>
      </c>
      <c r="I8" s="8" t="e">
        <f>#REF!</f>
        <v>#REF!</v>
      </c>
      <c r="J8" s="8" t="e">
        <f>#REF!</f>
        <v>#REF!</v>
      </c>
      <c r="K8" s="8" t="e">
        <f>#REF!</f>
        <v>#REF!</v>
      </c>
      <c r="L8" s="8" t="e">
        <f>#REF!</f>
        <v>#REF!</v>
      </c>
      <c r="M8" s="8" t="e">
        <f>#REF!</f>
        <v>#REF!</v>
      </c>
      <c r="N8" s="8">
        <f>'[3]LEB VZLE'!$E$8</f>
        <v>729</v>
      </c>
      <c r="O8" s="8">
        <f>'[4]LEB VZLE'!$E$8</f>
        <v>164</v>
      </c>
      <c r="P8" s="8" t="e">
        <f>#REF!</f>
        <v>#REF!</v>
      </c>
      <c r="Q8" s="8" t="e">
        <f>#REF!</f>
        <v>#REF!</v>
      </c>
      <c r="R8" s="9" t="e">
        <f t="shared" si="0"/>
        <v>#REF!</v>
      </c>
      <c r="S8" s="9" t="e">
        <f t="shared" si="1"/>
        <v>#REF!</v>
      </c>
      <c r="T8" s="10" t="e">
        <f t="shared" si="2"/>
        <v>#REF!</v>
      </c>
    </row>
    <row r="9" spans="1:20" ht="14.25" customHeight="1">
      <c r="A9" s="26">
        <f t="shared" si="3"/>
        <v>2021</v>
      </c>
      <c r="B9" s="8">
        <f>'[1]LEB VZLE'!$F$8</f>
        <v>700</v>
      </c>
      <c r="C9" s="8" t="e">
        <f>#REF!</f>
        <v>#REF!</v>
      </c>
      <c r="D9" s="8" t="e">
        <f>#REF!</f>
        <v>#REF!</v>
      </c>
      <c r="E9" s="8">
        <f>'[2]LEB VZLE'!$F$8</f>
        <v>380</v>
      </c>
      <c r="F9" s="8" t="e">
        <f>#REF!</f>
        <v>#REF!</v>
      </c>
      <c r="G9" s="8" t="e">
        <f>#REF!</f>
        <v>#REF!</v>
      </c>
      <c r="H9" s="8" t="e">
        <f>#REF!</f>
        <v>#REF!</v>
      </c>
      <c r="I9" s="8" t="e">
        <f>#REF!</f>
        <v>#REF!</v>
      </c>
      <c r="J9" s="8" t="e">
        <f>#REF!</f>
        <v>#REF!</v>
      </c>
      <c r="K9" s="8" t="e">
        <f>#REF!</f>
        <v>#REF!</v>
      </c>
      <c r="L9" s="8" t="e">
        <f>#REF!</f>
        <v>#REF!</v>
      </c>
      <c r="M9" s="8" t="e">
        <f>#REF!</f>
        <v>#REF!</v>
      </c>
      <c r="N9" s="8">
        <f>'[3]LEB VZLE'!$F$8</f>
        <v>707</v>
      </c>
      <c r="O9" s="8">
        <f>'[4]LEB VZLE'!$F$8</f>
        <v>221</v>
      </c>
      <c r="P9" s="8" t="e">
        <f>#REF!</f>
        <v>#REF!</v>
      </c>
      <c r="Q9" s="8" t="e">
        <f>#REF!</f>
        <v>#REF!</v>
      </c>
      <c r="R9" s="9" t="e">
        <f t="shared" si="0"/>
        <v>#REF!</v>
      </c>
      <c r="S9" s="9" t="e">
        <f t="shared" si="1"/>
        <v>#REF!</v>
      </c>
      <c r="T9" s="10" t="e">
        <f t="shared" si="2"/>
        <v>#REF!</v>
      </c>
    </row>
    <row r="10" spans="1:20" ht="14.25" customHeight="1">
      <c r="A10" s="26">
        <f t="shared" si="3"/>
        <v>2022</v>
      </c>
      <c r="B10" s="8">
        <f>'[1]LEB VZLE'!$G$8</f>
        <v>650</v>
      </c>
      <c r="C10" s="8" t="e">
        <f>#REF!</f>
        <v>#REF!</v>
      </c>
      <c r="D10" s="8" t="e">
        <f>#REF!</f>
        <v>#REF!</v>
      </c>
      <c r="E10" s="8">
        <f>'[2]LEB VZLE'!$G$8</f>
        <v>390</v>
      </c>
      <c r="F10" s="8" t="e">
        <f>#REF!</f>
        <v>#REF!</v>
      </c>
      <c r="G10" s="8" t="e">
        <f>#REF!</f>
        <v>#REF!</v>
      </c>
      <c r="H10" s="8" t="e">
        <f>#REF!</f>
        <v>#REF!</v>
      </c>
      <c r="I10" s="8" t="e">
        <f>#REF!</f>
        <v>#REF!</v>
      </c>
      <c r="J10" s="8" t="e">
        <f>#REF!</f>
        <v>#REF!</v>
      </c>
      <c r="K10" s="8" t="e">
        <f>#REF!</f>
        <v>#REF!</v>
      </c>
      <c r="L10" s="8" t="e">
        <f>#REF!</f>
        <v>#REF!</v>
      </c>
      <c r="M10" s="8" t="e">
        <f>#REF!</f>
        <v>#REF!</v>
      </c>
      <c r="N10" s="8">
        <f>'[3]LEB VZLE'!$G$8</f>
        <v>661</v>
      </c>
      <c r="O10" s="8">
        <f>'[4]LEB VZLE'!$G$8</f>
        <v>289</v>
      </c>
      <c r="P10" s="8" t="e">
        <f>#REF!</f>
        <v>#REF!</v>
      </c>
      <c r="Q10" s="8" t="e">
        <f>#REF!</f>
        <v>#REF!</v>
      </c>
      <c r="R10" s="9" t="e">
        <f t="shared" si="0"/>
        <v>#REF!</v>
      </c>
      <c r="S10" s="9" t="e">
        <f t="shared" si="1"/>
        <v>#REF!</v>
      </c>
      <c r="T10" s="10" t="e">
        <f t="shared" si="2"/>
        <v>#REF!</v>
      </c>
    </row>
    <row r="11" spans="1:20" ht="14.25" customHeight="1">
      <c r="A11" s="26">
        <f t="shared" si="3"/>
        <v>2023</v>
      </c>
      <c r="B11" s="8">
        <f>'[1]LEB VZLE'!$H$8</f>
        <v>1000</v>
      </c>
      <c r="C11" s="8" t="e">
        <f>#REF!</f>
        <v>#REF!</v>
      </c>
      <c r="D11" s="8" t="e">
        <f>#REF!</f>
        <v>#REF!</v>
      </c>
      <c r="E11" s="8">
        <f>'[2]LEB VZLE'!$H$8</f>
        <v>370</v>
      </c>
      <c r="F11" s="8" t="e">
        <f>#REF!</f>
        <v>#REF!</v>
      </c>
      <c r="G11" s="8" t="e">
        <f>#REF!</f>
        <v>#REF!</v>
      </c>
      <c r="H11" s="8" t="e">
        <f>#REF!</f>
        <v>#REF!</v>
      </c>
      <c r="I11" s="8" t="e">
        <f>#REF!</f>
        <v>#REF!</v>
      </c>
      <c r="J11" s="8" t="e">
        <f>#REF!</f>
        <v>#REF!</v>
      </c>
      <c r="K11" s="8" t="e">
        <f>#REF!</f>
        <v>#REF!</v>
      </c>
      <c r="L11" s="8" t="e">
        <f>#REF!</f>
        <v>#REF!</v>
      </c>
      <c r="M11" s="8" t="e">
        <f>#REF!</f>
        <v>#REF!</v>
      </c>
      <c r="N11" s="8">
        <f>'[3]LEB VZLE'!$H$8</f>
        <v>593</v>
      </c>
      <c r="O11" s="8">
        <f>'[4]LEB VZLE'!$H$8</f>
        <v>337</v>
      </c>
      <c r="P11" s="8" t="e">
        <f>#REF!</f>
        <v>#REF!</v>
      </c>
      <c r="Q11" s="8" t="e">
        <f>#REF!</f>
        <v>#REF!</v>
      </c>
      <c r="R11" s="9" t="e">
        <f t="shared" si="0"/>
        <v>#REF!</v>
      </c>
      <c r="S11" s="9" t="e">
        <f t="shared" si="1"/>
        <v>#REF!</v>
      </c>
      <c r="T11" s="10" t="e">
        <f t="shared" si="2"/>
        <v>#REF!</v>
      </c>
    </row>
    <row r="12" spans="1:20" ht="14.25" customHeight="1">
      <c r="A12" s="26">
        <f t="shared" si="3"/>
        <v>2024</v>
      </c>
      <c r="B12" s="8">
        <f>'[1]LEB VZLE'!$I$8</f>
        <v>1000</v>
      </c>
      <c r="C12" s="8" t="e">
        <f>#REF!</f>
        <v>#REF!</v>
      </c>
      <c r="D12" s="8" t="e">
        <f>#REF!</f>
        <v>#REF!</v>
      </c>
      <c r="E12" s="8">
        <f>'[2]LEB VZLE'!$I$8</f>
        <v>410</v>
      </c>
      <c r="F12" s="8" t="e">
        <f>#REF!</f>
        <v>#REF!</v>
      </c>
      <c r="G12" s="8" t="e">
        <f>#REF!</f>
        <v>#REF!</v>
      </c>
      <c r="H12" s="8" t="e">
        <f>#REF!</f>
        <v>#REF!</v>
      </c>
      <c r="I12" s="8" t="e">
        <f>#REF!</f>
        <v>#REF!</v>
      </c>
      <c r="J12" s="8" t="e">
        <f>#REF!</f>
        <v>#REF!</v>
      </c>
      <c r="K12" s="8" t="e">
        <f>#REF!</f>
        <v>#REF!</v>
      </c>
      <c r="L12" s="8" t="e">
        <f>#REF!</f>
        <v>#REF!</v>
      </c>
      <c r="M12" s="8" t="e">
        <f>#REF!</f>
        <v>#REF!</v>
      </c>
      <c r="N12" s="8">
        <f>'[3]LEB VZLE'!$I$8</f>
        <v>489</v>
      </c>
      <c r="O12" s="8">
        <f>'[4]LEB VZLE'!$I$8</f>
        <v>318</v>
      </c>
      <c r="P12" s="8" t="e">
        <f>#REF!</f>
        <v>#REF!</v>
      </c>
      <c r="Q12" s="8" t="e">
        <f>#REF!</f>
        <v>#REF!</v>
      </c>
      <c r="R12" s="9" t="e">
        <f t="shared" si="0"/>
        <v>#REF!</v>
      </c>
      <c r="S12" s="9" t="e">
        <f t="shared" si="1"/>
        <v>#REF!</v>
      </c>
      <c r="T12" s="10" t="e">
        <f t="shared" si="2"/>
        <v>#REF!</v>
      </c>
    </row>
    <row r="13" spans="1:20" ht="14.25" customHeight="1">
      <c r="A13" s="26">
        <f t="shared" si="3"/>
        <v>2025</v>
      </c>
      <c r="B13" s="8">
        <f>'[1]LEB VZLE'!$J$8</f>
        <v>1000</v>
      </c>
      <c r="C13" s="8" t="e">
        <f>#REF!</f>
        <v>#REF!</v>
      </c>
      <c r="D13" s="8" t="e">
        <f>#REF!</f>
        <v>#REF!</v>
      </c>
      <c r="E13" s="8">
        <f>'[2]LEB VZLE'!$J$8</f>
        <v>390</v>
      </c>
      <c r="F13" s="8" t="e">
        <f>#REF!</f>
        <v>#REF!</v>
      </c>
      <c r="G13" s="8" t="e">
        <f>#REF!</f>
        <v>#REF!</v>
      </c>
      <c r="H13" s="8" t="e">
        <f>#REF!</f>
        <v>#REF!</v>
      </c>
      <c r="I13" s="8" t="e">
        <f>#REF!</f>
        <v>#REF!</v>
      </c>
      <c r="J13" s="8" t="e">
        <f>#REF!</f>
        <v>#REF!</v>
      </c>
      <c r="K13" s="8" t="e">
        <f>#REF!</f>
        <v>#REF!</v>
      </c>
      <c r="L13" s="8" t="e">
        <f>#REF!</f>
        <v>#REF!</v>
      </c>
      <c r="M13" s="8" t="e">
        <f>#REF!</f>
        <v>#REF!</v>
      </c>
      <c r="N13" s="8">
        <f>'[3]LEB VZLE'!$J$8</f>
        <v>422</v>
      </c>
      <c r="O13" s="8">
        <f>'[4]LEB VZLE'!$J$8</f>
        <v>308</v>
      </c>
      <c r="P13" s="8" t="e">
        <f>#REF!</f>
        <v>#REF!</v>
      </c>
      <c r="Q13" s="8" t="e">
        <f>#REF!</f>
        <v>#REF!</v>
      </c>
      <c r="R13" s="9" t="e">
        <f t="shared" si="0"/>
        <v>#REF!</v>
      </c>
      <c r="S13" s="9" t="e">
        <f t="shared" si="1"/>
        <v>#REF!</v>
      </c>
      <c r="T13" s="10" t="e">
        <f t="shared" si="2"/>
        <v>#REF!</v>
      </c>
    </row>
    <row r="14" spans="1:20" ht="12.75" customHeight="1">
      <c r="A14" s="26">
        <f t="shared" si="3"/>
        <v>2026</v>
      </c>
      <c r="B14" s="8">
        <f>'[1]LEB VZLE'!$K$8</f>
        <v>950</v>
      </c>
      <c r="C14" s="8" t="e">
        <f>#REF!</f>
        <v>#REF!</v>
      </c>
      <c r="D14" s="8" t="e">
        <f>#REF!</f>
        <v>#REF!</v>
      </c>
      <c r="E14" s="8">
        <f>'[2]LEB VZLE'!$K$8</f>
        <v>400</v>
      </c>
      <c r="F14" s="8" t="e">
        <f>#REF!</f>
        <v>#REF!</v>
      </c>
      <c r="G14" s="8" t="e">
        <f>#REF!</f>
        <v>#REF!</v>
      </c>
      <c r="H14" s="8" t="e">
        <f>#REF!</f>
        <v>#REF!</v>
      </c>
      <c r="I14" s="8" t="e">
        <f>#REF!</f>
        <v>#REF!</v>
      </c>
      <c r="J14" s="8" t="e">
        <f>#REF!</f>
        <v>#REF!</v>
      </c>
      <c r="K14" s="8" t="e">
        <f>#REF!</f>
        <v>#REF!</v>
      </c>
      <c r="L14" s="8" t="e">
        <f>#REF!</f>
        <v>#REF!</v>
      </c>
      <c r="M14" s="8" t="e">
        <f>#REF!</f>
        <v>#REF!</v>
      </c>
      <c r="N14" s="8">
        <f>'[3]LEB VZLE'!$K$8</f>
        <v>308</v>
      </c>
      <c r="O14" s="8">
        <f>'[4]LEB VZLE'!$K$8</f>
        <v>250</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VZLE'!$L$8</f>
        <v>850</v>
      </c>
      <c r="C15" s="8" t="e">
        <f>#REF!</f>
        <v>#REF!</v>
      </c>
      <c r="D15" s="8" t="e">
        <f>#REF!</f>
        <v>#REF!</v>
      </c>
      <c r="E15" s="8">
        <f>'[2]LEB VZLE'!$L$8</f>
        <v>310</v>
      </c>
      <c r="F15" s="8" t="e">
        <f>#REF!</f>
        <v>#REF!</v>
      </c>
      <c r="G15" s="8" t="e">
        <f>#REF!</f>
        <v>#REF!</v>
      </c>
      <c r="H15" s="8" t="e">
        <f>#REF!</f>
        <v>#REF!</v>
      </c>
      <c r="I15" s="8" t="e">
        <f>#REF!</f>
        <v>#REF!</v>
      </c>
      <c r="J15" s="8" t="e">
        <f>#REF!</f>
        <v>#REF!</v>
      </c>
      <c r="K15" s="8" t="e">
        <f>#REF!</f>
        <v>#REF!</v>
      </c>
      <c r="L15" s="8" t="e">
        <f>#REF!</f>
        <v>#REF!</v>
      </c>
      <c r="M15" s="8" t="e">
        <f>#REF!</f>
        <v>#REF!</v>
      </c>
      <c r="N15" s="8">
        <f>'[3]LEB VZLE'!$L$8</f>
        <v>239</v>
      </c>
      <c r="O15" s="8">
        <f>'[4]LEB VZLE'!$L$8</f>
        <v>202</v>
      </c>
      <c r="P15" s="8" t="e">
        <f>#REF!</f>
        <v>#REF!</v>
      </c>
      <c r="Q15" s="8" t="e">
        <f>#REF!</f>
        <v>#REF!</v>
      </c>
      <c r="R15" s="9" t="e">
        <f t="shared" si="4"/>
        <v>#REF!</v>
      </c>
      <c r="S15" s="9" t="e">
        <f t="shared" si="5"/>
        <v>#REF!</v>
      </c>
      <c r="T15" s="10" t="e">
        <f t="shared" si="6"/>
        <v>#REF!</v>
      </c>
    </row>
    <row r="16" spans="1:20" ht="13.5">
      <c r="A16" s="26">
        <f t="shared" si="3"/>
        <v>2028</v>
      </c>
      <c r="B16" s="8">
        <f>'[1]LEB VZLE'!$M$8</f>
        <v>800</v>
      </c>
      <c r="C16" s="8" t="e">
        <f>#REF!</f>
        <v>#REF!</v>
      </c>
      <c r="D16" s="8" t="e">
        <f>#REF!</f>
        <v>#REF!</v>
      </c>
      <c r="E16" s="8">
        <f>'[2]LEB VZLE'!$M$8</f>
        <v>250</v>
      </c>
      <c r="F16" s="8" t="e">
        <f>#REF!</f>
        <v>#REF!</v>
      </c>
      <c r="G16" s="8" t="e">
        <f>#REF!</f>
        <v>#REF!</v>
      </c>
      <c r="H16" s="8" t="e">
        <f>#REF!</f>
        <v>#REF!</v>
      </c>
      <c r="I16" s="8" t="e">
        <f>#REF!</f>
        <v>#REF!</v>
      </c>
      <c r="J16" s="8" t="e">
        <f>#REF!</f>
        <v>#REF!</v>
      </c>
      <c r="K16" s="8" t="e">
        <f>#REF!</f>
        <v>#REF!</v>
      </c>
      <c r="L16" s="8" t="e">
        <f>#REF!</f>
        <v>#REF!</v>
      </c>
      <c r="M16" s="8" t="e">
        <f>#REF!</f>
        <v>#REF!</v>
      </c>
      <c r="N16" s="8">
        <f>'[3]LEB VZLE'!$M$8</f>
        <v>115</v>
      </c>
      <c r="O16" s="8">
        <f>'[4]LEB VZLE'!$M$8</f>
        <v>193</v>
      </c>
      <c r="P16" s="8" t="e">
        <f>#REF!</f>
        <v>#REF!</v>
      </c>
      <c r="Q16" s="8" t="e">
        <f>#REF!</f>
        <v>#REF!</v>
      </c>
      <c r="R16" s="9" t="e">
        <f t="shared" si="4"/>
        <v>#REF!</v>
      </c>
      <c r="S16" s="9" t="e">
        <f t="shared" si="5"/>
        <v>#REF!</v>
      </c>
      <c r="T16" s="10" t="e">
        <f t="shared" si="6"/>
        <v>#REF!</v>
      </c>
    </row>
    <row r="17" spans="1:20" ht="13.5">
      <c r="A17" s="26">
        <f t="shared" si="3"/>
        <v>2029</v>
      </c>
      <c r="B17" s="17">
        <f>'[1]LEB VZLE'!$N$8</f>
        <v>700</v>
      </c>
      <c r="C17" s="8" t="e">
        <f>#REF!</f>
        <v>#REF!</v>
      </c>
      <c r="D17" s="8" t="e">
        <f>#REF!</f>
        <v>#REF!</v>
      </c>
      <c r="E17" s="8">
        <f>'[2]LEB VZLE'!$N$8</f>
        <v>180</v>
      </c>
      <c r="F17" s="8" t="e">
        <f>#REF!</f>
        <v>#REF!</v>
      </c>
      <c r="G17" s="8" t="e">
        <f>#REF!</f>
        <v>#REF!</v>
      </c>
      <c r="H17" s="8" t="e">
        <f>#REF!</f>
        <v>#REF!</v>
      </c>
      <c r="I17" s="8" t="e">
        <f>#REF!</f>
        <v>#REF!</v>
      </c>
      <c r="J17" s="8" t="e">
        <f>#REF!</f>
        <v>#REF!</v>
      </c>
      <c r="K17" s="8" t="e">
        <f>#REF!</f>
        <v>#REF!</v>
      </c>
      <c r="L17" s="8" t="e">
        <f>#REF!</f>
        <v>#REF!</v>
      </c>
      <c r="M17" s="8" t="e">
        <f>#REF!</f>
        <v>#REF!</v>
      </c>
      <c r="N17" s="8">
        <f>'[3]LEB VZLE'!$N$8</f>
        <v>34</v>
      </c>
      <c r="O17" s="8">
        <f>'[4]LEB VZLE'!$N$8</f>
        <v>173</v>
      </c>
      <c r="P17" s="8" t="e">
        <f>#REF!</f>
        <v>#REF!</v>
      </c>
      <c r="Q17" s="8" t="e">
        <f>#REF!</f>
        <v>#REF!</v>
      </c>
      <c r="R17" s="9" t="e">
        <f t="shared" si="4"/>
        <v>#REF!</v>
      </c>
      <c r="S17" s="9" t="e">
        <f t="shared" si="5"/>
        <v>#REF!</v>
      </c>
      <c r="T17" s="10" t="e">
        <f t="shared" si="6"/>
        <v>#REF!</v>
      </c>
    </row>
    <row r="18" spans="1:20" ht="13.5">
      <c r="A18" s="28">
        <f t="shared" si="3"/>
        <v>2030</v>
      </c>
      <c r="B18" s="19">
        <f>'[1]LEB VZLE'!$N$8</f>
        <v>700</v>
      </c>
      <c r="C18" s="20" t="e">
        <f>#REF!</f>
        <v>#REF!</v>
      </c>
      <c r="D18" s="20" t="e">
        <f>#REF!</f>
        <v>#REF!</v>
      </c>
      <c r="E18" s="20">
        <f>'[2]LEB VZLE'!$N$8</f>
        <v>180</v>
      </c>
      <c r="F18" s="20" t="e">
        <f>#REF!</f>
        <v>#REF!</v>
      </c>
      <c r="G18" s="20" t="e">
        <f>#REF!</f>
        <v>#REF!</v>
      </c>
      <c r="H18" s="20" t="e">
        <f>#REF!</f>
        <v>#REF!</v>
      </c>
      <c r="I18" s="20" t="e">
        <f>#REF!</f>
        <v>#REF!</v>
      </c>
      <c r="J18" s="20" t="e">
        <f>#REF!</f>
        <v>#REF!</v>
      </c>
      <c r="K18" s="20" t="e">
        <f>#REF!</f>
        <v>#REF!</v>
      </c>
      <c r="L18" s="20" t="e">
        <f>#REF!</f>
        <v>#REF!</v>
      </c>
      <c r="M18" s="20" t="e">
        <f>#REF!</f>
        <v>#REF!</v>
      </c>
      <c r="N18" s="20">
        <f>'[3]LEB VZLE'!$N$8</f>
        <v>34</v>
      </c>
      <c r="O18" s="20">
        <f>'[4]LEB VZLE'!$N$8</f>
        <v>173</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4</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VZLE'!$C$9</f>
        <v>757.9</v>
      </c>
      <c r="C6" s="8" t="e">
        <f>#REF!</f>
        <v>#REF!</v>
      </c>
      <c r="D6" s="8" t="e">
        <f>#REF!</f>
        <v>#REF!</v>
      </c>
      <c r="E6" s="8">
        <f>'[2]LEB VZLE'!$C$9</f>
        <v>421</v>
      </c>
      <c r="F6" s="8" t="e">
        <f>#REF!</f>
        <v>#REF!</v>
      </c>
      <c r="G6" s="8" t="e">
        <f>#REF!</f>
        <v>#REF!</v>
      </c>
      <c r="H6" s="8" t="e">
        <f>#REF!</f>
        <v>#REF!</v>
      </c>
      <c r="I6" s="8" t="e">
        <f>#REF!</f>
        <v>#REF!</v>
      </c>
      <c r="J6" s="8" t="e">
        <f>#REF!</f>
        <v>#REF!</v>
      </c>
      <c r="K6" s="8" t="e">
        <f>#REF!</f>
        <v>#REF!</v>
      </c>
      <c r="L6" s="8" t="e">
        <f>#REF!</f>
        <v>#REF!</v>
      </c>
      <c r="M6" s="8" t="e">
        <f>#REF!</f>
        <v>#REF!</v>
      </c>
      <c r="N6" s="8">
        <f>'[3]LEB VZLE'!$C$9</f>
        <v>657</v>
      </c>
      <c r="O6" s="8">
        <f>'[4]LEB VZLE'!$C$9</f>
        <v>262</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VZLE'!$D$9</f>
        <v>1000</v>
      </c>
      <c r="C7" s="8" t="e">
        <f>#REF!</f>
        <v>#REF!</v>
      </c>
      <c r="D7" s="8" t="e">
        <f>#REF!</f>
        <v>#REF!</v>
      </c>
      <c r="E7" s="8">
        <f>'[2]LEB VZLE'!$D$9</f>
        <v>470</v>
      </c>
      <c r="F7" s="8" t="e">
        <f>#REF!</f>
        <v>#REF!</v>
      </c>
      <c r="G7" s="8" t="e">
        <f>#REF!</f>
        <v>#REF!</v>
      </c>
      <c r="H7" s="8" t="e">
        <f>#REF!</f>
        <v>#REF!</v>
      </c>
      <c r="I7" s="8" t="e">
        <f>#REF!</f>
        <v>#REF!</v>
      </c>
      <c r="J7" s="8" t="e">
        <f>#REF!</f>
        <v>#REF!</v>
      </c>
      <c r="K7" s="8" t="e">
        <f>#REF!</f>
        <v>#REF!</v>
      </c>
      <c r="L7" s="8" t="e">
        <f>#REF!</f>
        <v>#REF!</v>
      </c>
      <c r="M7" s="8" t="e">
        <f>#REF!</f>
        <v>#REF!</v>
      </c>
      <c r="N7" s="8">
        <f>'[3]LEB VZLE'!$D$9</f>
        <v>635</v>
      </c>
      <c r="O7" s="8">
        <f>'[4]LEB VZLE'!$D$9</f>
        <v>318</v>
      </c>
      <c r="P7" s="8" t="e">
        <f>#REF!</f>
        <v>#REF!</v>
      </c>
      <c r="Q7" s="8" t="e">
        <f>#REF!</f>
        <v>#REF!</v>
      </c>
      <c r="R7" s="9" t="e">
        <f t="shared" si="0"/>
        <v>#REF!</v>
      </c>
      <c r="S7" s="9" t="e">
        <f t="shared" si="1"/>
        <v>#REF!</v>
      </c>
      <c r="T7" s="10" t="e">
        <f t="shared" si="2"/>
        <v>#REF!</v>
      </c>
    </row>
    <row r="8" spans="1:20" ht="14.25" customHeight="1">
      <c r="A8" s="26">
        <f t="shared" ref="A8:A18" si="3">A7+1</f>
        <v>2020</v>
      </c>
      <c r="B8" s="8">
        <f>'[1]LEB VZLE'!$E$9</f>
        <v>1050</v>
      </c>
      <c r="C8" s="8" t="e">
        <f>#REF!</f>
        <v>#REF!</v>
      </c>
      <c r="D8" s="8" t="e">
        <f>#REF!</f>
        <v>#REF!</v>
      </c>
      <c r="E8" s="8">
        <f>'[2]LEB VZLE'!$E$9</f>
        <v>390</v>
      </c>
      <c r="F8" s="8" t="e">
        <f>#REF!</f>
        <v>#REF!</v>
      </c>
      <c r="G8" s="8" t="e">
        <f>#REF!</f>
        <v>#REF!</v>
      </c>
      <c r="H8" s="8" t="e">
        <f>#REF!</f>
        <v>#REF!</v>
      </c>
      <c r="I8" s="8" t="e">
        <f>#REF!</f>
        <v>#REF!</v>
      </c>
      <c r="J8" s="8" t="e">
        <f>#REF!</f>
        <v>#REF!</v>
      </c>
      <c r="K8" s="8" t="e">
        <f>#REF!</f>
        <v>#REF!</v>
      </c>
      <c r="L8" s="8" t="e">
        <f>#REF!</f>
        <v>#REF!</v>
      </c>
      <c r="M8" s="8" t="e">
        <f>#REF!</f>
        <v>#REF!</v>
      </c>
      <c r="N8" s="8">
        <f>'[3]LEB VZLE'!$E$9</f>
        <v>715</v>
      </c>
      <c r="O8" s="8">
        <f>'[4]LEB VZLE'!$E$9</f>
        <v>140</v>
      </c>
      <c r="P8" s="8" t="e">
        <f>#REF!</f>
        <v>#REF!</v>
      </c>
      <c r="Q8" s="8" t="e">
        <f>#REF!</f>
        <v>#REF!</v>
      </c>
      <c r="R8" s="9" t="e">
        <f t="shared" si="0"/>
        <v>#REF!</v>
      </c>
      <c r="S8" s="9" t="e">
        <f t="shared" si="1"/>
        <v>#REF!</v>
      </c>
      <c r="T8" s="10" t="e">
        <f t="shared" si="2"/>
        <v>#REF!</v>
      </c>
    </row>
    <row r="9" spans="1:20" ht="14.25" customHeight="1">
      <c r="A9" s="26">
        <f t="shared" si="3"/>
        <v>2021</v>
      </c>
      <c r="B9" s="8">
        <f>'[1]LEB VZLE'!$F$9</f>
        <v>1000</v>
      </c>
      <c r="C9" s="8" t="e">
        <f>#REF!</f>
        <v>#REF!</v>
      </c>
      <c r="D9" s="8" t="e">
        <f>#REF!</f>
        <v>#REF!</v>
      </c>
      <c r="E9" s="8">
        <f>'[2]LEB VZLE'!$F$9</f>
        <v>400</v>
      </c>
      <c r="F9" s="8" t="e">
        <f>#REF!</f>
        <v>#REF!</v>
      </c>
      <c r="G9" s="8" t="e">
        <f>#REF!</f>
        <v>#REF!</v>
      </c>
      <c r="H9" s="8" t="e">
        <f>#REF!</f>
        <v>#REF!</v>
      </c>
      <c r="I9" s="8" t="e">
        <f>#REF!</f>
        <v>#REF!</v>
      </c>
      <c r="J9" s="8" t="e">
        <f>#REF!</f>
        <v>#REF!</v>
      </c>
      <c r="K9" s="8" t="e">
        <f>#REF!</f>
        <v>#REF!</v>
      </c>
      <c r="L9" s="8" t="e">
        <f>#REF!</f>
        <v>#REF!</v>
      </c>
      <c r="M9" s="8" t="e">
        <f>#REF!</f>
        <v>#REF!</v>
      </c>
      <c r="N9" s="8">
        <f>'[3]LEB VZLE'!$F$9</f>
        <v>658</v>
      </c>
      <c r="O9" s="8">
        <f>'[4]LEB VZLE'!$F$9</f>
        <v>196</v>
      </c>
      <c r="P9" s="8" t="e">
        <f>#REF!</f>
        <v>#REF!</v>
      </c>
      <c r="Q9" s="8" t="e">
        <f>#REF!</f>
        <v>#REF!</v>
      </c>
      <c r="R9" s="9" t="e">
        <f t="shared" si="0"/>
        <v>#REF!</v>
      </c>
      <c r="S9" s="9" t="e">
        <f t="shared" si="1"/>
        <v>#REF!</v>
      </c>
      <c r="T9" s="10" t="e">
        <f t="shared" si="2"/>
        <v>#REF!</v>
      </c>
    </row>
    <row r="10" spans="1:20" ht="14.25" customHeight="1">
      <c r="A10" s="26">
        <f t="shared" si="3"/>
        <v>2022</v>
      </c>
      <c r="B10" s="8">
        <f>'[1]LEB VZLE'!$G$9</f>
        <v>1000</v>
      </c>
      <c r="C10" s="8" t="e">
        <f>#REF!</f>
        <v>#REF!</v>
      </c>
      <c r="D10" s="8" t="e">
        <f>#REF!</f>
        <v>#REF!</v>
      </c>
      <c r="E10" s="8">
        <f>'[2]LEB VZLE'!$G$9</f>
        <v>410</v>
      </c>
      <c r="F10" s="8" t="e">
        <f>#REF!</f>
        <v>#REF!</v>
      </c>
      <c r="G10" s="8" t="e">
        <f>#REF!</f>
        <v>#REF!</v>
      </c>
      <c r="H10" s="8" t="e">
        <f>#REF!</f>
        <v>#REF!</v>
      </c>
      <c r="I10" s="8" t="e">
        <f>#REF!</f>
        <v>#REF!</v>
      </c>
      <c r="J10" s="8" t="e">
        <f>#REF!</f>
        <v>#REF!</v>
      </c>
      <c r="K10" s="8" t="e">
        <f>#REF!</f>
        <v>#REF!</v>
      </c>
      <c r="L10" s="8" t="e">
        <f>#REF!</f>
        <v>#REF!</v>
      </c>
      <c r="M10" s="8" t="e">
        <f>#REF!</f>
        <v>#REF!</v>
      </c>
      <c r="N10" s="8">
        <f>'[3]LEB VZLE'!$G$9</f>
        <v>590</v>
      </c>
      <c r="O10" s="8">
        <f>'[4]LEB VZLE'!$G$9</f>
        <v>243</v>
      </c>
      <c r="P10" s="8" t="e">
        <f>#REF!</f>
        <v>#REF!</v>
      </c>
      <c r="Q10" s="8" t="e">
        <f>#REF!</f>
        <v>#REF!</v>
      </c>
      <c r="R10" s="9" t="e">
        <f>SUM(B10,C10,F10,G10,H10,J10,K10,L10,M10,P10)</f>
        <v>#REF!</v>
      </c>
      <c r="S10" s="9" t="e">
        <f t="shared" si="1"/>
        <v>#REF!</v>
      </c>
      <c r="T10" s="10" t="e">
        <f t="shared" si="2"/>
        <v>#REF!</v>
      </c>
    </row>
    <row r="11" spans="1:20" ht="14.25" customHeight="1">
      <c r="A11" s="26">
        <f t="shared" si="3"/>
        <v>2023</v>
      </c>
      <c r="B11" s="8">
        <f>'[1]LEB VZLE'!$H$9</f>
        <v>1200</v>
      </c>
      <c r="C11" s="8" t="e">
        <f>#REF!</f>
        <v>#REF!</v>
      </c>
      <c r="D11" s="8" t="e">
        <f>#REF!</f>
        <v>#REF!</v>
      </c>
      <c r="E11" s="8">
        <f>'[2]LEB VZLE'!$H$9</f>
        <v>400</v>
      </c>
      <c r="F11" s="8" t="e">
        <f>#REF!</f>
        <v>#REF!</v>
      </c>
      <c r="G11" s="8" t="e">
        <f>#REF!</f>
        <v>#REF!</v>
      </c>
      <c r="H11" s="8" t="e">
        <f>#REF!</f>
        <v>#REF!</v>
      </c>
      <c r="I11" s="8" t="e">
        <f>#REF!</f>
        <v>#REF!</v>
      </c>
      <c r="J11" s="8" t="e">
        <f>#REF!</f>
        <v>#REF!</v>
      </c>
      <c r="K11" s="8" t="e">
        <f>#REF!</f>
        <v>#REF!</v>
      </c>
      <c r="L11" s="8" t="e">
        <f>#REF!</f>
        <v>#REF!</v>
      </c>
      <c r="M11" s="8" t="e">
        <f>#REF!</f>
        <v>#REF!</v>
      </c>
      <c r="N11" s="8">
        <f>'[3]LEB VZLE'!$H$9</f>
        <v>568</v>
      </c>
      <c r="O11" s="8">
        <f>'[4]LEB VZLE'!$H$9</f>
        <v>280</v>
      </c>
      <c r="P11" s="8" t="e">
        <f>#REF!</f>
        <v>#REF!</v>
      </c>
      <c r="Q11" s="8" t="e">
        <f>#REF!</f>
        <v>#REF!</v>
      </c>
      <c r="R11" s="9" t="e">
        <f t="shared" si="0"/>
        <v>#REF!</v>
      </c>
      <c r="S11" s="9" t="e">
        <f t="shared" si="1"/>
        <v>#REF!</v>
      </c>
      <c r="T11" s="10" t="e">
        <f t="shared" si="2"/>
        <v>#REF!</v>
      </c>
    </row>
    <row r="12" spans="1:20" ht="14.25" customHeight="1">
      <c r="A12" s="26">
        <f t="shared" si="3"/>
        <v>2024</v>
      </c>
      <c r="B12" s="8">
        <f>'[1]LEB VZLE'!$I$9</f>
        <v>1200</v>
      </c>
      <c r="C12" s="8" t="e">
        <f>#REF!</f>
        <v>#REF!</v>
      </c>
      <c r="D12" s="8" t="e">
        <f>#REF!</f>
        <v>#REF!</v>
      </c>
      <c r="E12" s="8">
        <f>'[2]LEB VZLE'!$I$9</f>
        <v>390</v>
      </c>
      <c r="F12" s="8" t="e">
        <f>#REF!</f>
        <v>#REF!</v>
      </c>
      <c r="G12" s="8" t="e">
        <f>#REF!</f>
        <v>#REF!</v>
      </c>
      <c r="H12" s="8" t="e">
        <f>#REF!</f>
        <v>#REF!</v>
      </c>
      <c r="I12" s="8" t="e">
        <f>#REF!</f>
        <v>#REF!</v>
      </c>
      <c r="J12" s="8" t="e">
        <f>#REF!</f>
        <v>#REF!</v>
      </c>
      <c r="K12" s="8" t="e">
        <f>#REF!</f>
        <v>#REF!</v>
      </c>
      <c r="L12" s="8" t="e">
        <f>#REF!</f>
        <v>#REF!</v>
      </c>
      <c r="M12" s="8" t="e">
        <f>#REF!</f>
        <v>#REF!</v>
      </c>
      <c r="N12" s="8">
        <f>'[3]LEB VZLE'!$I$9</f>
        <v>499</v>
      </c>
      <c r="O12" s="8">
        <f>'[4]LEB VZLE'!$I$9</f>
        <v>262</v>
      </c>
      <c r="P12" s="8" t="e">
        <f>#REF!</f>
        <v>#REF!</v>
      </c>
      <c r="Q12" s="8" t="e">
        <f>#REF!</f>
        <v>#REF!</v>
      </c>
      <c r="R12" s="9" t="e">
        <f t="shared" si="0"/>
        <v>#REF!</v>
      </c>
      <c r="S12" s="9" t="e">
        <f t="shared" si="1"/>
        <v>#REF!</v>
      </c>
      <c r="T12" s="10" t="e">
        <f t="shared" si="2"/>
        <v>#REF!</v>
      </c>
    </row>
    <row r="13" spans="1:20" ht="14.25" customHeight="1">
      <c r="A13" s="26">
        <f t="shared" si="3"/>
        <v>2025</v>
      </c>
      <c r="B13" s="8">
        <f>'[1]LEB VZLE'!$J$9</f>
        <v>1200</v>
      </c>
      <c r="C13" s="8" t="e">
        <f>#REF!</f>
        <v>#REF!</v>
      </c>
      <c r="D13" s="8" t="e">
        <f>#REF!</f>
        <v>#REF!</v>
      </c>
      <c r="E13" s="8">
        <f>'[2]LEB VZLE'!$J$9</f>
        <v>380</v>
      </c>
      <c r="F13" s="8" t="e">
        <f>#REF!</f>
        <v>#REF!</v>
      </c>
      <c r="G13" s="8" t="e">
        <f>#REF!</f>
        <v>#REF!</v>
      </c>
      <c r="H13" s="8" t="e">
        <f>#REF!</f>
        <v>#REF!</v>
      </c>
      <c r="I13" s="8" t="e">
        <f>#REF!</f>
        <v>#REF!</v>
      </c>
      <c r="J13" s="8" t="e">
        <f>#REF!</f>
        <v>#REF!</v>
      </c>
      <c r="K13" s="8" t="e">
        <f>#REF!</f>
        <v>#REF!</v>
      </c>
      <c r="L13" s="8" t="e">
        <f>#REF!</f>
        <v>#REF!</v>
      </c>
      <c r="M13" s="8" t="e">
        <f>#REF!</f>
        <v>#REF!</v>
      </c>
      <c r="N13" s="8">
        <f>'[3]LEB VZLE'!$J$9</f>
        <v>420</v>
      </c>
      <c r="O13" s="8">
        <f>'[4]LEB VZLE'!$J$9</f>
        <v>234</v>
      </c>
      <c r="P13" s="8" t="e">
        <f>#REF!</f>
        <v>#REF!</v>
      </c>
      <c r="Q13" s="8" t="e">
        <f>#REF!</f>
        <v>#REF!</v>
      </c>
      <c r="R13" s="9" t="e">
        <f t="shared" si="0"/>
        <v>#REF!</v>
      </c>
      <c r="S13" s="9" t="e">
        <f t="shared" si="1"/>
        <v>#REF!</v>
      </c>
      <c r="T13" s="10" t="e">
        <f t="shared" si="2"/>
        <v>#REF!</v>
      </c>
    </row>
    <row r="14" spans="1:20" ht="12.75" customHeight="1">
      <c r="A14" s="26">
        <f t="shared" si="3"/>
        <v>2026</v>
      </c>
      <c r="B14" s="8">
        <f>'[1]LEB VZLE'!$K$9</f>
        <v>1200</v>
      </c>
      <c r="C14" s="8" t="e">
        <f>#REF!</f>
        <v>#REF!</v>
      </c>
      <c r="D14" s="8" t="e">
        <f>#REF!</f>
        <v>#REF!</v>
      </c>
      <c r="E14" s="8">
        <f>'[2]LEB VZLE'!$K$9</f>
        <v>380</v>
      </c>
      <c r="F14" s="8" t="e">
        <f>#REF!</f>
        <v>#REF!</v>
      </c>
      <c r="G14" s="8" t="e">
        <f>#REF!</f>
        <v>#REF!</v>
      </c>
      <c r="H14" s="8" t="e">
        <f>#REF!</f>
        <v>#REF!</v>
      </c>
      <c r="I14" s="8" t="e">
        <f>#REF!</f>
        <v>#REF!</v>
      </c>
      <c r="J14" s="8" t="e">
        <f>#REF!</f>
        <v>#REF!</v>
      </c>
      <c r="K14" s="8" t="e">
        <f>#REF!</f>
        <v>#REF!</v>
      </c>
      <c r="L14" s="8" t="e">
        <f>#REF!</f>
        <v>#REF!</v>
      </c>
      <c r="M14" s="8" t="e">
        <f>#REF!</f>
        <v>#REF!</v>
      </c>
      <c r="N14" s="8">
        <f>'[3]LEB VZLE'!$K$9</f>
        <v>352</v>
      </c>
      <c r="O14" s="8">
        <f>'[4]LEB VZLE'!$K$9</f>
        <v>187</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VZLE'!$L$9</f>
        <v>1300</v>
      </c>
      <c r="C15" s="8" t="e">
        <f>#REF!</f>
        <v>#REF!</v>
      </c>
      <c r="D15" s="8" t="e">
        <f>#REF!</f>
        <v>#REF!</v>
      </c>
      <c r="E15" s="8">
        <f>'[2]LEB VZLE'!$L$9</f>
        <v>340</v>
      </c>
      <c r="F15" s="8" t="e">
        <f>#REF!</f>
        <v>#REF!</v>
      </c>
      <c r="G15" s="8" t="e">
        <f>#REF!</f>
        <v>#REF!</v>
      </c>
      <c r="H15" s="8" t="e">
        <f>#REF!</f>
        <v>#REF!</v>
      </c>
      <c r="I15" s="8" t="e">
        <f>#REF!</f>
        <v>#REF!</v>
      </c>
      <c r="J15" s="8" t="e">
        <f>#REF!</f>
        <v>#REF!</v>
      </c>
      <c r="K15" s="8" t="e">
        <f>#REF!</f>
        <v>#REF!</v>
      </c>
      <c r="L15" s="8" t="e">
        <f>#REF!</f>
        <v>#REF!</v>
      </c>
      <c r="M15" s="8" t="e">
        <f>#REF!</f>
        <v>#REF!</v>
      </c>
      <c r="N15" s="8">
        <f>'[3]LEB VZLE'!$L$9</f>
        <v>260</v>
      </c>
      <c r="O15" s="8">
        <f>'[4]LEB VZLE'!$L$9</f>
        <v>131</v>
      </c>
      <c r="P15" s="8" t="e">
        <f>#REF!</f>
        <v>#REF!</v>
      </c>
      <c r="Q15" s="8" t="e">
        <f>#REF!</f>
        <v>#REF!</v>
      </c>
      <c r="R15" s="9" t="e">
        <f t="shared" si="4"/>
        <v>#REF!</v>
      </c>
      <c r="S15" s="9" t="e">
        <f t="shared" si="5"/>
        <v>#REF!</v>
      </c>
      <c r="T15" s="10" t="e">
        <f t="shared" si="6"/>
        <v>#REF!</v>
      </c>
    </row>
    <row r="16" spans="1:20" ht="13.5">
      <c r="A16" s="26">
        <f t="shared" si="3"/>
        <v>2028</v>
      </c>
      <c r="B16" s="8">
        <f>'[1]LEB VZLE'!$M$9</f>
        <v>1400</v>
      </c>
      <c r="C16" s="8" t="e">
        <f>#REF!</f>
        <v>#REF!</v>
      </c>
      <c r="D16" s="8" t="e">
        <f>#REF!</f>
        <v>#REF!</v>
      </c>
      <c r="E16" s="8">
        <f>'[2]LEB VZLE'!$M$9</f>
        <v>320</v>
      </c>
      <c r="F16" s="8" t="e">
        <f>#REF!</f>
        <v>#REF!</v>
      </c>
      <c r="G16" s="8" t="e">
        <f>#REF!</f>
        <v>#REF!</v>
      </c>
      <c r="H16" s="8" t="e">
        <f>#REF!</f>
        <v>#REF!</v>
      </c>
      <c r="I16" s="8" t="e">
        <f>#REF!</f>
        <v>#REF!</v>
      </c>
      <c r="J16" s="8" t="e">
        <f>#REF!</f>
        <v>#REF!</v>
      </c>
      <c r="K16" s="8" t="e">
        <f>#REF!</f>
        <v>#REF!</v>
      </c>
      <c r="L16" s="8" t="e">
        <f>#REF!</f>
        <v>#REF!</v>
      </c>
      <c r="M16" s="8" t="e">
        <f>#REF!</f>
        <v>#REF!</v>
      </c>
      <c r="N16" s="8">
        <f>'[3]LEB VZLE'!$M$9</f>
        <v>204</v>
      </c>
      <c r="O16" s="8">
        <f>'[4]LEB VZLE'!$M$9</f>
        <v>93</v>
      </c>
      <c r="P16" s="8" t="e">
        <f>#REF!</f>
        <v>#REF!</v>
      </c>
      <c r="Q16" s="8" t="e">
        <f>#REF!</f>
        <v>#REF!</v>
      </c>
      <c r="R16" s="9" t="e">
        <f t="shared" si="4"/>
        <v>#REF!</v>
      </c>
      <c r="S16" s="9" t="e">
        <f t="shared" si="5"/>
        <v>#REF!</v>
      </c>
      <c r="T16" s="10" t="e">
        <f t="shared" si="6"/>
        <v>#REF!</v>
      </c>
    </row>
    <row r="17" spans="1:20" ht="13.5">
      <c r="A17" s="26">
        <f t="shared" si="3"/>
        <v>2029</v>
      </c>
      <c r="B17" s="17">
        <f>'[1]LEB VZLE'!$N$9</f>
        <v>1450</v>
      </c>
      <c r="C17" s="8" t="e">
        <f>#REF!</f>
        <v>#REF!</v>
      </c>
      <c r="D17" s="8" t="e">
        <f>#REF!</f>
        <v>#REF!</v>
      </c>
      <c r="E17" s="8">
        <f>'[2]LEB VZLE'!$N$9</f>
        <v>300</v>
      </c>
      <c r="F17" s="8" t="e">
        <f>#REF!</f>
        <v>#REF!</v>
      </c>
      <c r="G17" s="8" t="e">
        <f>#REF!</f>
        <v>#REF!</v>
      </c>
      <c r="H17" s="8" t="e">
        <f>#REF!</f>
        <v>#REF!</v>
      </c>
      <c r="I17" s="8" t="e">
        <f>#REF!</f>
        <v>#REF!</v>
      </c>
      <c r="J17" s="8" t="e">
        <f>#REF!</f>
        <v>#REF!</v>
      </c>
      <c r="K17" s="8" t="e">
        <f>#REF!</f>
        <v>#REF!</v>
      </c>
      <c r="L17" s="8" t="e">
        <f>#REF!</f>
        <v>#REF!</v>
      </c>
      <c r="M17" s="8" t="e">
        <f>#REF!</f>
        <v>#REF!</v>
      </c>
      <c r="N17" s="8">
        <f>'[3]LEB VZLE'!$N$9</f>
        <v>125</v>
      </c>
      <c r="O17" s="8">
        <f>'[4]LEB VZLE'!$N$9</f>
        <v>75</v>
      </c>
      <c r="P17" s="8" t="e">
        <f>#REF!</f>
        <v>#REF!</v>
      </c>
      <c r="Q17" s="8" t="e">
        <f>#REF!</f>
        <v>#REF!</v>
      </c>
      <c r="R17" s="9" t="e">
        <f t="shared" si="4"/>
        <v>#REF!</v>
      </c>
      <c r="S17" s="9" t="e">
        <f t="shared" si="5"/>
        <v>#REF!</v>
      </c>
      <c r="T17" s="10" t="e">
        <f t="shared" si="6"/>
        <v>#REF!</v>
      </c>
    </row>
    <row r="18" spans="1:20" ht="13.5">
      <c r="A18" s="28">
        <f t="shared" si="3"/>
        <v>2030</v>
      </c>
      <c r="B18" s="19">
        <f>'[1]LEB VZLE'!$N$9</f>
        <v>1450</v>
      </c>
      <c r="C18" s="20" t="e">
        <f>#REF!</f>
        <v>#REF!</v>
      </c>
      <c r="D18" s="20" t="e">
        <f>#REF!</f>
        <v>#REF!</v>
      </c>
      <c r="E18" s="20">
        <f>'[2]LEB VZLE'!$N$9</f>
        <v>300</v>
      </c>
      <c r="F18" s="20" t="e">
        <f>#REF!</f>
        <v>#REF!</v>
      </c>
      <c r="G18" s="20" t="e">
        <f>#REF!</f>
        <v>#REF!</v>
      </c>
      <c r="H18" s="20" t="e">
        <f>#REF!</f>
        <v>#REF!</v>
      </c>
      <c r="I18" s="20" t="e">
        <f>#REF!</f>
        <v>#REF!</v>
      </c>
      <c r="J18" s="20" t="e">
        <f>#REF!</f>
        <v>#REF!</v>
      </c>
      <c r="K18" s="20" t="e">
        <f>#REF!</f>
        <v>#REF!</v>
      </c>
      <c r="L18" s="20" t="e">
        <f>#REF!</f>
        <v>#REF!</v>
      </c>
      <c r="M18" s="20" t="e">
        <f>#REF!</f>
        <v>#REF!</v>
      </c>
      <c r="N18" s="20">
        <f>'[3]LEB VZLE'!$N$9</f>
        <v>125</v>
      </c>
      <c r="O18" s="20">
        <f>'[4]LEB VZLE'!$N$9</f>
        <v>75</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5</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VZLE'!$C$10</f>
        <v>970.7</v>
      </c>
      <c r="C6" s="8" t="e">
        <f>#REF!</f>
        <v>#REF!</v>
      </c>
      <c r="D6" s="8" t="e">
        <f>#REF!</f>
        <v>#REF!</v>
      </c>
      <c r="E6" s="8">
        <f>'[2]LEB VZLE'!$C$10</f>
        <v>72</v>
      </c>
      <c r="F6" s="8" t="e">
        <f>#REF!</f>
        <v>#REF!</v>
      </c>
      <c r="G6" s="8" t="e">
        <f>#REF!</f>
        <v>#REF!</v>
      </c>
      <c r="H6" s="8" t="e">
        <f>#REF!</f>
        <v>#REF!</v>
      </c>
      <c r="I6" s="8" t="e">
        <f>#REF!</f>
        <v>#REF!</v>
      </c>
      <c r="J6" s="8" t="e">
        <f>#REF!</f>
        <v>#REF!</v>
      </c>
      <c r="K6" s="8" t="e">
        <f>#REF!</f>
        <v>#REF!</v>
      </c>
      <c r="L6" s="8" t="e">
        <f>#REF!</f>
        <v>#REF!</v>
      </c>
      <c r="M6" s="8" t="e">
        <f>#REF!</f>
        <v>#REF!</v>
      </c>
      <c r="N6" s="8">
        <f>'[3]LEB VZLE'!$C$10</f>
        <v>316</v>
      </c>
      <c r="O6" s="8">
        <f>'[4]LEB VZLE'!$C$10</f>
        <v>86</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VZLE'!$D$10</f>
        <v>450</v>
      </c>
      <c r="C7" s="8" t="e">
        <f>#REF!</f>
        <v>#REF!</v>
      </c>
      <c r="D7" s="8" t="e">
        <f>#REF!</f>
        <v>#REF!</v>
      </c>
      <c r="E7" s="8">
        <f>'[2]LEB VZLE'!$D$10</f>
        <v>140</v>
      </c>
      <c r="F7" s="8" t="e">
        <f>#REF!</f>
        <v>#REF!</v>
      </c>
      <c r="G7" s="8" t="e">
        <f>#REF!</f>
        <v>#REF!</v>
      </c>
      <c r="H7" s="8" t="e">
        <f>#REF!</f>
        <v>#REF!</v>
      </c>
      <c r="I7" s="8" t="e">
        <f>#REF!</f>
        <v>#REF!</v>
      </c>
      <c r="J7" s="8" t="e">
        <f>#REF!</f>
        <v>#REF!</v>
      </c>
      <c r="K7" s="8" t="e">
        <f>#REF!</f>
        <v>#REF!</v>
      </c>
      <c r="L7" s="8" t="e">
        <f>#REF!</f>
        <v>#REF!</v>
      </c>
      <c r="M7" s="8" t="e">
        <f>#REF!</f>
        <v>#REF!</v>
      </c>
      <c r="N7" s="8">
        <f>'[3]LEB VZLE'!$D$10</f>
        <v>289</v>
      </c>
      <c r="O7" s="8">
        <f>'[4]LEB VZLE'!$D$10</f>
        <v>182</v>
      </c>
      <c r="P7" s="8" t="e">
        <f>#REF!</f>
        <v>#REF!</v>
      </c>
      <c r="Q7" s="8" t="e">
        <f>#REF!</f>
        <v>#REF!</v>
      </c>
      <c r="R7" s="9" t="e">
        <f t="shared" si="0"/>
        <v>#REF!</v>
      </c>
      <c r="S7" s="9" t="e">
        <f t="shared" si="1"/>
        <v>#REF!</v>
      </c>
      <c r="T7" s="10" t="e">
        <f t="shared" si="2"/>
        <v>#REF!</v>
      </c>
    </row>
    <row r="8" spans="1:20" ht="14.25" customHeight="1">
      <c r="A8" s="26">
        <f t="shared" ref="A8:A18" si="3">A7+1</f>
        <v>2020</v>
      </c>
      <c r="B8" s="8">
        <f>'[1]LEB VZLE'!$E$10</f>
        <v>500</v>
      </c>
      <c r="C8" s="8" t="e">
        <f>#REF!</f>
        <v>#REF!</v>
      </c>
      <c r="D8" s="8" t="e">
        <f>#REF!</f>
        <v>#REF!</v>
      </c>
      <c r="E8" s="8">
        <f>'[2]LEB VZLE'!$E$10</f>
        <v>130</v>
      </c>
      <c r="F8" s="8" t="e">
        <f>#REF!</f>
        <v>#REF!</v>
      </c>
      <c r="G8" s="8" t="e">
        <f>#REF!</f>
        <v>#REF!</v>
      </c>
      <c r="H8" s="8" t="e">
        <f>#REF!</f>
        <v>#REF!</v>
      </c>
      <c r="I8" s="8" t="e">
        <f>#REF!</f>
        <v>#REF!</v>
      </c>
      <c r="J8" s="8" t="e">
        <f>#REF!</f>
        <v>#REF!</v>
      </c>
      <c r="K8" s="8" t="e">
        <f>#REF!</f>
        <v>#REF!</v>
      </c>
      <c r="L8" s="8" t="e">
        <f>#REF!</f>
        <v>#REF!</v>
      </c>
      <c r="M8" s="8" t="e">
        <f>#REF!</f>
        <v>#REF!</v>
      </c>
      <c r="N8" s="8">
        <f>'[3]LEB VZLE'!$E$10</f>
        <v>343</v>
      </c>
      <c r="O8" s="8">
        <f>'[4]LEB VZLE'!$E$10</f>
        <v>96</v>
      </c>
      <c r="P8" s="8" t="e">
        <f>#REF!</f>
        <v>#REF!</v>
      </c>
      <c r="Q8" s="8" t="e">
        <f>#REF!</f>
        <v>#REF!</v>
      </c>
      <c r="R8" s="9" t="e">
        <f t="shared" si="0"/>
        <v>#REF!</v>
      </c>
      <c r="S8" s="9" t="e">
        <f t="shared" si="1"/>
        <v>#REF!</v>
      </c>
      <c r="T8" s="10" t="e">
        <f t="shared" si="2"/>
        <v>#REF!</v>
      </c>
    </row>
    <row r="9" spans="1:20" ht="14.25" customHeight="1">
      <c r="A9" s="26">
        <f t="shared" si="3"/>
        <v>2021</v>
      </c>
      <c r="B9" s="8">
        <f>'[1]LEB VZLE'!$F$10</f>
        <v>550</v>
      </c>
      <c r="C9" s="8" t="e">
        <f>#REF!</f>
        <v>#REF!</v>
      </c>
      <c r="D9" s="8" t="e">
        <f>#REF!</f>
        <v>#REF!</v>
      </c>
      <c r="E9" s="8">
        <f>'[2]LEB VZLE'!$F$10</f>
        <v>130</v>
      </c>
      <c r="F9" s="8" t="e">
        <f>#REF!</f>
        <v>#REF!</v>
      </c>
      <c r="G9" s="8" t="e">
        <f>#REF!</f>
        <v>#REF!</v>
      </c>
      <c r="H9" s="8" t="e">
        <f>#REF!</f>
        <v>#REF!</v>
      </c>
      <c r="I9" s="8" t="e">
        <f>#REF!</f>
        <v>#REF!</v>
      </c>
      <c r="J9" s="8" t="e">
        <f>#REF!</f>
        <v>#REF!</v>
      </c>
      <c r="K9" s="8" t="e">
        <f>#REF!</f>
        <v>#REF!</v>
      </c>
      <c r="L9" s="8" t="e">
        <f>#REF!</f>
        <v>#REF!</v>
      </c>
      <c r="M9" s="8" t="e">
        <f>#REF!</f>
        <v>#REF!</v>
      </c>
      <c r="N9" s="8">
        <f>'[3]LEB VZLE'!$F$10</f>
        <v>303</v>
      </c>
      <c r="O9" s="8">
        <f>'[4]LEB VZLE'!$F$10</f>
        <v>105</v>
      </c>
      <c r="P9" s="8" t="e">
        <f>#REF!</f>
        <v>#REF!</v>
      </c>
      <c r="Q9" s="8" t="e">
        <f>#REF!</f>
        <v>#REF!</v>
      </c>
      <c r="R9" s="9" t="e">
        <f t="shared" si="0"/>
        <v>#REF!</v>
      </c>
      <c r="S9" s="9" t="e">
        <f t="shared" si="1"/>
        <v>#REF!</v>
      </c>
      <c r="T9" s="10" t="e">
        <f t="shared" si="2"/>
        <v>#REF!</v>
      </c>
    </row>
    <row r="10" spans="1:20" ht="14.25" customHeight="1">
      <c r="A10" s="26">
        <f t="shared" si="3"/>
        <v>2022</v>
      </c>
      <c r="B10" s="8">
        <f>'[1]LEB VZLE'!$G$10</f>
        <v>550</v>
      </c>
      <c r="C10" s="8" t="e">
        <f>#REF!</f>
        <v>#REF!</v>
      </c>
      <c r="D10" s="8" t="e">
        <f>#REF!</f>
        <v>#REF!</v>
      </c>
      <c r="E10" s="8">
        <f>'[2]LEB VZLE'!$G$10</f>
        <v>130</v>
      </c>
      <c r="F10" s="8" t="e">
        <f>#REF!</f>
        <v>#REF!</v>
      </c>
      <c r="G10" s="8" t="e">
        <f>#REF!</f>
        <v>#REF!</v>
      </c>
      <c r="H10" s="8" t="e">
        <f>#REF!</f>
        <v>#REF!</v>
      </c>
      <c r="I10" s="8" t="e">
        <f>#REF!</f>
        <v>#REF!</v>
      </c>
      <c r="J10" s="8" t="e">
        <f>#REF!</f>
        <v>#REF!</v>
      </c>
      <c r="K10" s="8" t="e">
        <f>#REF!</f>
        <v>#REF!</v>
      </c>
      <c r="L10" s="8" t="e">
        <f>#REF!</f>
        <v>#REF!</v>
      </c>
      <c r="M10" s="8" t="e">
        <f>#REF!</f>
        <v>#REF!</v>
      </c>
      <c r="N10" s="8">
        <f>'[3]LEB VZLE'!$G$10</f>
        <v>290</v>
      </c>
      <c r="O10" s="8">
        <f>'[4]LEB VZLE'!$G$10</f>
        <v>115</v>
      </c>
      <c r="P10" s="8" t="e">
        <f>#REF!</f>
        <v>#REF!</v>
      </c>
      <c r="Q10" s="8" t="e">
        <f>#REF!</f>
        <v>#REF!</v>
      </c>
      <c r="R10" s="9" t="e">
        <f t="shared" si="0"/>
        <v>#REF!</v>
      </c>
      <c r="S10" s="9" t="e">
        <f t="shared" si="1"/>
        <v>#REF!</v>
      </c>
      <c r="T10" s="10" t="e">
        <f t="shared" si="2"/>
        <v>#REF!</v>
      </c>
    </row>
    <row r="11" spans="1:20" ht="14.25" customHeight="1">
      <c r="A11" s="26">
        <f t="shared" si="3"/>
        <v>2023</v>
      </c>
      <c r="B11" s="8">
        <f>'[1]LEB VZLE'!$H$10</f>
        <v>400</v>
      </c>
      <c r="C11" s="8" t="e">
        <f>#REF!</f>
        <v>#REF!</v>
      </c>
      <c r="D11" s="8" t="e">
        <f>#REF!</f>
        <v>#REF!</v>
      </c>
      <c r="E11" s="8">
        <f>'[2]LEB VZLE'!$H$10</f>
        <v>130</v>
      </c>
      <c r="F11" s="8" t="e">
        <f>#REF!</f>
        <v>#REF!</v>
      </c>
      <c r="G11" s="8" t="e">
        <f>#REF!</f>
        <v>#REF!</v>
      </c>
      <c r="H11" s="8" t="e">
        <f>#REF!</f>
        <v>#REF!</v>
      </c>
      <c r="I11" s="8" t="e">
        <f>#REF!</f>
        <v>#REF!</v>
      </c>
      <c r="J11" s="8" t="e">
        <f>#REF!</f>
        <v>#REF!</v>
      </c>
      <c r="K11" s="8" t="e">
        <f>#REF!</f>
        <v>#REF!</v>
      </c>
      <c r="L11" s="8" t="e">
        <f>#REF!</f>
        <v>#REF!</v>
      </c>
      <c r="M11" s="8" t="e">
        <f>#REF!</f>
        <v>#REF!</v>
      </c>
      <c r="N11" s="8">
        <f>'[3]LEB VZLE'!$H$10</f>
        <v>275</v>
      </c>
      <c r="O11" s="8">
        <f>'[4]LEB VZLE'!$H$10</f>
        <v>105</v>
      </c>
      <c r="P11" s="8" t="e">
        <f>#REF!</f>
        <v>#REF!</v>
      </c>
      <c r="Q11" s="8" t="e">
        <f>#REF!</f>
        <v>#REF!</v>
      </c>
      <c r="R11" s="9" t="e">
        <f t="shared" si="0"/>
        <v>#REF!</v>
      </c>
      <c r="S11" s="9" t="e">
        <f t="shared" si="1"/>
        <v>#REF!</v>
      </c>
      <c r="T11" s="10" t="e">
        <f t="shared" si="2"/>
        <v>#REF!</v>
      </c>
    </row>
    <row r="12" spans="1:20" ht="14.25" customHeight="1">
      <c r="A12" s="26">
        <f t="shared" si="3"/>
        <v>2024</v>
      </c>
      <c r="B12" s="8">
        <f>'[1]LEB VZLE'!$I$10</f>
        <v>450</v>
      </c>
      <c r="C12" s="8" t="e">
        <f>#REF!</f>
        <v>#REF!</v>
      </c>
      <c r="D12" s="8" t="e">
        <f>#REF!</f>
        <v>#REF!</v>
      </c>
      <c r="E12" s="8">
        <f>'[2]LEB VZLE'!$I$10</f>
        <v>130</v>
      </c>
      <c r="F12" s="8" t="e">
        <f>#REF!</f>
        <v>#REF!</v>
      </c>
      <c r="G12" s="8" t="e">
        <f>#REF!</f>
        <v>#REF!</v>
      </c>
      <c r="H12" s="8" t="e">
        <f>#REF!</f>
        <v>#REF!</v>
      </c>
      <c r="I12" s="8" t="e">
        <f>#REF!</f>
        <v>#REF!</v>
      </c>
      <c r="J12" s="8" t="e">
        <f>#REF!</f>
        <v>#REF!</v>
      </c>
      <c r="K12" s="8" t="e">
        <f>#REF!</f>
        <v>#REF!</v>
      </c>
      <c r="L12" s="8" t="e">
        <f>#REF!</f>
        <v>#REF!</v>
      </c>
      <c r="M12" s="8" t="e">
        <f>#REF!</f>
        <v>#REF!</v>
      </c>
      <c r="N12" s="8">
        <f>'[3]LEB VZLE'!$I$10</f>
        <v>276</v>
      </c>
      <c r="O12" s="8">
        <f>'[4]LEB VZLE'!$I$10</f>
        <v>115</v>
      </c>
      <c r="P12" s="8" t="e">
        <f>#REF!</f>
        <v>#REF!</v>
      </c>
      <c r="Q12" s="8" t="e">
        <f>#REF!</f>
        <v>#REF!</v>
      </c>
      <c r="R12" s="9" t="e">
        <f t="shared" si="0"/>
        <v>#REF!</v>
      </c>
      <c r="S12" s="9" t="e">
        <f t="shared" si="1"/>
        <v>#REF!</v>
      </c>
      <c r="T12" s="10" t="e">
        <f t="shared" si="2"/>
        <v>#REF!</v>
      </c>
    </row>
    <row r="13" spans="1:20" ht="14.25" customHeight="1">
      <c r="A13" s="26">
        <f t="shared" si="3"/>
        <v>2025</v>
      </c>
      <c r="B13" s="8">
        <f>'[1]LEB VZLE'!$J$10</f>
        <v>500</v>
      </c>
      <c r="C13" s="8" t="e">
        <f>#REF!</f>
        <v>#REF!</v>
      </c>
      <c r="D13" s="8" t="e">
        <f>#REF!</f>
        <v>#REF!</v>
      </c>
      <c r="E13" s="8">
        <f>'[2]LEB VZLE'!$J$10</f>
        <v>110</v>
      </c>
      <c r="F13" s="8" t="e">
        <f>#REF!</f>
        <v>#REF!</v>
      </c>
      <c r="G13" s="8" t="e">
        <f>#REF!</f>
        <v>#REF!</v>
      </c>
      <c r="H13" s="8" t="e">
        <f>#REF!</f>
        <v>#REF!</v>
      </c>
      <c r="I13" s="8" t="e">
        <f>#REF!</f>
        <v>#REF!</v>
      </c>
      <c r="J13" s="8" t="e">
        <f>#REF!</f>
        <v>#REF!</v>
      </c>
      <c r="K13" s="8" t="e">
        <f>#REF!</f>
        <v>#REF!</v>
      </c>
      <c r="L13" s="8" t="e">
        <f>#REF!</f>
        <v>#REF!</v>
      </c>
      <c r="M13" s="8" t="e">
        <f>#REF!</f>
        <v>#REF!</v>
      </c>
      <c r="N13" s="8">
        <f>'[3]LEB VZLE'!$J$10</f>
        <v>251</v>
      </c>
      <c r="O13" s="8">
        <f>'[4]LEB VZLE'!$J$10</f>
        <v>115</v>
      </c>
      <c r="P13" s="8" t="e">
        <f>#REF!</f>
        <v>#REF!</v>
      </c>
      <c r="Q13" s="8" t="e">
        <f>#REF!</f>
        <v>#REF!</v>
      </c>
      <c r="R13" s="9" t="e">
        <f t="shared" si="0"/>
        <v>#REF!</v>
      </c>
      <c r="S13" s="9" t="e">
        <f t="shared" si="1"/>
        <v>#REF!</v>
      </c>
      <c r="T13" s="10" t="e">
        <f t="shared" si="2"/>
        <v>#REF!</v>
      </c>
    </row>
    <row r="14" spans="1:20" ht="12.75" customHeight="1">
      <c r="A14" s="26">
        <f t="shared" si="3"/>
        <v>2026</v>
      </c>
      <c r="B14" s="8">
        <f>'[1]LEB VZLE'!$K$10</f>
        <v>550</v>
      </c>
      <c r="C14" s="8" t="e">
        <f>#REF!</f>
        <v>#REF!</v>
      </c>
      <c r="D14" s="8" t="e">
        <f>#REF!</f>
        <v>#REF!</v>
      </c>
      <c r="E14" s="8">
        <f>'[2]LEB VZLE'!$K$10</f>
        <v>120</v>
      </c>
      <c r="F14" s="8" t="e">
        <f>#REF!</f>
        <v>#REF!</v>
      </c>
      <c r="G14" s="8" t="e">
        <f>#REF!</f>
        <v>#REF!</v>
      </c>
      <c r="H14" s="8" t="e">
        <f>#REF!</f>
        <v>#REF!</v>
      </c>
      <c r="I14" s="8" t="e">
        <f>#REF!</f>
        <v>#REF!</v>
      </c>
      <c r="J14" s="8" t="e">
        <f>#REF!</f>
        <v>#REF!</v>
      </c>
      <c r="K14" s="8" t="e">
        <f>#REF!</f>
        <v>#REF!</v>
      </c>
      <c r="L14" s="8" t="e">
        <f>#REF!</f>
        <v>#REF!</v>
      </c>
      <c r="M14" s="8" t="e">
        <f>#REF!</f>
        <v>#REF!</v>
      </c>
      <c r="N14" s="8">
        <f>'[3]LEB VZLE'!$K$10</f>
        <v>222</v>
      </c>
      <c r="O14" s="8">
        <f>'[4]LEB VZLE'!$K$10</f>
        <v>105</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VZLE'!$L$10</f>
        <v>650</v>
      </c>
      <c r="C15" s="8" t="e">
        <f>#REF!</f>
        <v>#REF!</v>
      </c>
      <c r="D15" s="8" t="e">
        <f>#REF!</f>
        <v>#REF!</v>
      </c>
      <c r="E15" s="8">
        <f>'[2]LEB VZLE'!$L$10</f>
        <v>120</v>
      </c>
      <c r="F15" s="8" t="e">
        <f>#REF!</f>
        <v>#REF!</v>
      </c>
      <c r="G15" s="8" t="e">
        <f>#REF!</f>
        <v>#REF!</v>
      </c>
      <c r="H15" s="8" t="e">
        <f>#REF!</f>
        <v>#REF!</v>
      </c>
      <c r="I15" s="8" t="e">
        <f>#REF!</f>
        <v>#REF!</v>
      </c>
      <c r="J15" s="8" t="e">
        <f>#REF!</f>
        <v>#REF!</v>
      </c>
      <c r="K15" s="8" t="e">
        <f>#REF!</f>
        <v>#REF!</v>
      </c>
      <c r="L15" s="8" t="e">
        <f>#REF!</f>
        <v>#REF!</v>
      </c>
      <c r="M15" s="8" t="e">
        <f>#REF!</f>
        <v>#REF!</v>
      </c>
      <c r="N15" s="8">
        <f>'[3]LEB VZLE'!$L$10</f>
        <v>250</v>
      </c>
      <c r="O15" s="8">
        <f>'[4]LEB VZLE'!$L$10</f>
        <v>105</v>
      </c>
      <c r="P15" s="8" t="e">
        <f>#REF!</f>
        <v>#REF!</v>
      </c>
      <c r="Q15" s="8" t="e">
        <f>#REF!</f>
        <v>#REF!</v>
      </c>
      <c r="R15" s="9" t="e">
        <f t="shared" si="4"/>
        <v>#REF!</v>
      </c>
      <c r="S15" s="9" t="e">
        <f t="shared" si="5"/>
        <v>#REF!</v>
      </c>
      <c r="T15" s="10" t="e">
        <f t="shared" si="6"/>
        <v>#REF!</v>
      </c>
    </row>
    <row r="16" spans="1:20" ht="13.5">
      <c r="A16" s="26">
        <f t="shared" si="3"/>
        <v>2028</v>
      </c>
      <c r="B16" s="8">
        <f>'[1]LEB VZLE'!$M$10</f>
        <v>700</v>
      </c>
      <c r="C16" s="8" t="e">
        <f>#REF!</f>
        <v>#REF!</v>
      </c>
      <c r="D16" s="8" t="e">
        <f>#REF!</f>
        <v>#REF!</v>
      </c>
      <c r="E16" s="8">
        <f>'[2]LEB VZLE'!$M$10</f>
        <v>130</v>
      </c>
      <c r="F16" s="8" t="e">
        <f>#REF!</f>
        <v>#REF!</v>
      </c>
      <c r="G16" s="8" t="e">
        <f>#REF!</f>
        <v>#REF!</v>
      </c>
      <c r="H16" s="8" t="e">
        <f>#REF!</f>
        <v>#REF!</v>
      </c>
      <c r="I16" s="8" t="e">
        <f>#REF!</f>
        <v>#REF!</v>
      </c>
      <c r="J16" s="8" t="e">
        <f>#REF!</f>
        <v>#REF!</v>
      </c>
      <c r="K16" s="8" t="e">
        <f>#REF!</f>
        <v>#REF!</v>
      </c>
      <c r="L16" s="8" t="e">
        <f>#REF!</f>
        <v>#REF!</v>
      </c>
      <c r="M16" s="8" t="e">
        <f>#REF!</f>
        <v>#REF!</v>
      </c>
      <c r="N16" s="8">
        <f>'[3]LEB VZLE'!$M$10</f>
        <v>212</v>
      </c>
      <c r="O16" s="8">
        <f>'[4]LEB VZLE'!$M$10</f>
        <v>105</v>
      </c>
      <c r="P16" s="8" t="e">
        <f>#REF!</f>
        <v>#REF!</v>
      </c>
      <c r="Q16" s="8" t="e">
        <f>#REF!</f>
        <v>#REF!</v>
      </c>
      <c r="R16" s="9" t="e">
        <f t="shared" si="4"/>
        <v>#REF!</v>
      </c>
      <c r="S16" s="9" t="e">
        <f t="shared" si="5"/>
        <v>#REF!</v>
      </c>
      <c r="T16" s="10" t="e">
        <f t="shared" si="6"/>
        <v>#REF!</v>
      </c>
    </row>
    <row r="17" spans="1:20" ht="13.5">
      <c r="A17" s="26">
        <f t="shared" si="3"/>
        <v>2029</v>
      </c>
      <c r="B17" s="17">
        <f>'[1]LEB VZLE'!$N$10</f>
        <v>800</v>
      </c>
      <c r="C17" s="8" t="e">
        <f>#REF!</f>
        <v>#REF!</v>
      </c>
      <c r="D17" s="8" t="e">
        <f>#REF!</f>
        <v>#REF!</v>
      </c>
      <c r="E17" s="8">
        <f>'[2]LEB VZLE'!$N$10</f>
        <v>120</v>
      </c>
      <c r="F17" s="8" t="e">
        <f>#REF!</f>
        <v>#REF!</v>
      </c>
      <c r="G17" s="8" t="e">
        <f>#REF!</f>
        <v>#REF!</v>
      </c>
      <c r="H17" s="8" t="e">
        <f>#REF!</f>
        <v>#REF!</v>
      </c>
      <c r="I17" s="8" t="e">
        <f>#REF!</f>
        <v>#REF!</v>
      </c>
      <c r="J17" s="8" t="e">
        <f>#REF!</f>
        <v>#REF!</v>
      </c>
      <c r="K17" s="8" t="e">
        <f>#REF!</f>
        <v>#REF!</v>
      </c>
      <c r="L17" s="8" t="e">
        <f>#REF!</f>
        <v>#REF!</v>
      </c>
      <c r="M17" s="8" t="e">
        <f>#REF!</f>
        <v>#REF!</v>
      </c>
      <c r="N17" s="8">
        <f>'[3]LEB VZLE'!$N$10</f>
        <v>198</v>
      </c>
      <c r="O17" s="8">
        <f>'[4]LEB VZLE'!$N$10</f>
        <v>105</v>
      </c>
      <c r="P17" s="8" t="e">
        <f>#REF!</f>
        <v>#REF!</v>
      </c>
      <c r="Q17" s="8" t="e">
        <f>#REF!</f>
        <v>#REF!</v>
      </c>
      <c r="R17" s="9" t="e">
        <f t="shared" si="4"/>
        <v>#REF!</v>
      </c>
      <c r="S17" s="9" t="e">
        <f t="shared" si="5"/>
        <v>#REF!</v>
      </c>
      <c r="T17" s="10" t="e">
        <f t="shared" si="6"/>
        <v>#REF!</v>
      </c>
    </row>
    <row r="18" spans="1:20" ht="13.5">
      <c r="A18" s="28">
        <f t="shared" si="3"/>
        <v>2030</v>
      </c>
      <c r="B18" s="19">
        <f>'[1]LEB VZLE'!$N$10</f>
        <v>800</v>
      </c>
      <c r="C18" s="20" t="e">
        <f>#REF!</f>
        <v>#REF!</v>
      </c>
      <c r="D18" s="20" t="e">
        <f>#REF!</f>
        <v>#REF!</v>
      </c>
      <c r="E18" s="20">
        <f>'[2]LEB VZLE'!$N$10</f>
        <v>120</v>
      </c>
      <c r="F18" s="20" t="e">
        <f>#REF!</f>
        <v>#REF!</v>
      </c>
      <c r="G18" s="20" t="e">
        <f>#REF!</f>
        <v>#REF!</v>
      </c>
      <c r="H18" s="20" t="e">
        <f>#REF!</f>
        <v>#REF!</v>
      </c>
      <c r="I18" s="20" t="e">
        <f>#REF!</f>
        <v>#REF!</v>
      </c>
      <c r="J18" s="20" t="e">
        <f>#REF!</f>
        <v>#REF!</v>
      </c>
      <c r="K18" s="20" t="e">
        <f>#REF!</f>
        <v>#REF!</v>
      </c>
      <c r="L18" s="20" t="e">
        <f>#REF!</f>
        <v>#REF!</v>
      </c>
      <c r="M18" s="20" t="e">
        <f>#REF!</f>
        <v>#REF!</v>
      </c>
      <c r="N18" s="20">
        <f>'[3]LEB VZLE'!$N$10</f>
        <v>198</v>
      </c>
      <c r="O18" s="20">
        <f>'[4]LEB VZLE'!$N$10</f>
        <v>105</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5"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30</vt:i4>
      </vt:variant>
    </vt:vector>
  </HeadingPairs>
  <TitlesOfParts>
    <vt:vector size="64" baseType="lpstr">
      <vt:lpstr>Deckblatt</vt:lpstr>
      <vt:lpstr>Inhaltsverzeichnis</vt:lpstr>
      <vt:lpstr>Länderkürzel</vt:lpstr>
      <vt:lpstr>Anmerkungen allg. </vt:lpstr>
      <vt:lpstr>LEB VZLE Primar</vt:lpstr>
      <vt:lpstr>LEB VZLE Prim_SekI</vt:lpstr>
      <vt:lpstr>LEB VZLE SekI</vt:lpstr>
      <vt:lpstr>LEB VZLE SekII (allg.)</vt:lpstr>
      <vt:lpstr>LEB VZLE SekII (berufl.)</vt:lpstr>
      <vt:lpstr>LEB VZLE SoPä</vt:lpstr>
      <vt:lpstr>LEB VZLE Fachlehrer</vt:lpstr>
      <vt:lpstr>LEB VZLE</vt:lpstr>
      <vt:lpstr>Plausi_LEB_VZLE</vt:lpstr>
      <vt:lpstr>VD Kap Primar</vt:lpstr>
      <vt:lpstr>VD Kap Prim_SekI</vt:lpstr>
      <vt:lpstr>VD Kap SekI</vt:lpstr>
      <vt:lpstr>VD Kap SekII (allg.)</vt:lpstr>
      <vt:lpstr>VD Kap SekII (berufl.)</vt:lpstr>
      <vt:lpstr>VD Kap SoPä</vt:lpstr>
      <vt:lpstr>VD Kap Fachlehrkräfte</vt:lpstr>
      <vt:lpstr>LEB Personen Primar</vt:lpstr>
      <vt:lpstr>LEB Personen Prim_SekI</vt:lpstr>
      <vt:lpstr>LEB Personen SekI</vt:lpstr>
      <vt:lpstr>LEB Personen SekII (allg.)</vt:lpstr>
      <vt:lpstr>LEB Personen SekII (berufl.)</vt:lpstr>
      <vt:lpstr>LEB Personen SoPä</vt:lpstr>
      <vt:lpstr>LEB Personen Fachlehrkräfte</vt:lpstr>
      <vt:lpstr>LEA Personen Primar</vt:lpstr>
      <vt:lpstr>LEA Personen Prim_SekI</vt:lpstr>
      <vt:lpstr>LEA Personen SekI</vt:lpstr>
      <vt:lpstr>LEA Personen SekII (allg.)</vt:lpstr>
      <vt:lpstr>LEA Personen SekII (berufl.)</vt:lpstr>
      <vt:lpstr>LEA Personen SoPä</vt:lpstr>
      <vt:lpstr>LEA Personen Fachlehrkräfte</vt:lpstr>
      <vt:lpstr>'LEA Personen Fachlehrkräfte'!Druckbereich</vt:lpstr>
      <vt:lpstr>'LEA Personen Prim_SekI'!Druckbereich</vt:lpstr>
      <vt:lpstr>'LEA Personen Primar'!Druckbereich</vt:lpstr>
      <vt:lpstr>'LEA Personen SekI'!Druckbereich</vt:lpstr>
      <vt:lpstr>'LEA Personen SekII (allg.)'!Druckbereich</vt:lpstr>
      <vt:lpstr>'LEA Personen SekII (berufl.)'!Druckbereich</vt:lpstr>
      <vt:lpstr>'LEA Personen SoPä'!Druckbereich</vt:lpstr>
      <vt:lpstr>'LEB Personen Fachlehrkräfte'!Druckbereich</vt:lpstr>
      <vt:lpstr>'LEB Personen Prim_SekI'!Druckbereich</vt:lpstr>
      <vt:lpstr>'LEB Personen Primar'!Druckbereich</vt:lpstr>
      <vt:lpstr>'LEB Personen SekI'!Druckbereich</vt:lpstr>
      <vt:lpstr>'LEB Personen SekII (allg.)'!Druckbereich</vt:lpstr>
      <vt:lpstr>'LEB Personen SekII (berufl.)'!Druckbereich</vt:lpstr>
      <vt:lpstr>'LEB Personen SoPä'!Druckbereich</vt:lpstr>
      <vt:lpstr>'LEB VZLE'!Druckbereich</vt:lpstr>
      <vt:lpstr>'LEB VZLE Fachlehrer'!Druckbereich</vt:lpstr>
      <vt:lpstr>'LEB VZLE Prim_SekI'!Druckbereich</vt:lpstr>
      <vt:lpstr>'LEB VZLE Primar'!Druckbereich</vt:lpstr>
      <vt:lpstr>'LEB VZLE SekI'!Druckbereich</vt:lpstr>
      <vt:lpstr>'LEB VZLE SekII (allg.)'!Druckbereich</vt:lpstr>
      <vt:lpstr>'LEB VZLE SekII (berufl.)'!Druckbereich</vt:lpstr>
      <vt:lpstr>'LEB VZLE SoPä'!Druckbereich</vt:lpstr>
      <vt:lpstr>Plausi_LEB_VZLE!Druckbereich</vt:lpstr>
      <vt:lpstr>'VD Kap Fachlehrkräfte'!Druckbereich</vt:lpstr>
      <vt:lpstr>'VD Kap Prim_SekI'!Druckbereich</vt:lpstr>
      <vt:lpstr>'VD Kap Primar'!Druckbereich</vt:lpstr>
      <vt:lpstr>'VD Kap SekI'!Druckbereich</vt:lpstr>
      <vt:lpstr>'VD Kap SekII (allg.)'!Druckbereich</vt:lpstr>
      <vt:lpstr>'VD Kap SekII (berufl.)'!Druckbereich</vt:lpstr>
      <vt:lpstr>'VD Kap SoPä'!Druckbereich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dc:creator>
  <cp:lastModifiedBy>Henselin, Paula</cp:lastModifiedBy>
  <cp:lastPrinted>2023-10-25T08:14:52Z</cp:lastPrinted>
  <dcterms:created xsi:type="dcterms:W3CDTF">2001-05-14T08:31:46Z</dcterms:created>
  <dcterms:modified xsi:type="dcterms:W3CDTF">2023-12-12T13:04:32Z</dcterms:modified>
</cp:coreProperties>
</file>